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marte\OneDrive\Escritorio\"/>
    </mc:Choice>
  </mc:AlternateContent>
  <xr:revisionPtr revIDLastSave="0" documentId="8_{21FCB783-878D-4009-B7E6-E3CB68A8CBF0}" xr6:coauthVersionLast="47" xr6:coauthVersionMax="47" xr10:uidLastSave="{00000000-0000-0000-0000-000000000000}"/>
  <bookViews>
    <workbookView xWindow="-110" yWindow="-110" windowWidth="19420" windowHeight="11620" xr2:uid="{406AFB76-AD0B-46DC-88CE-FC0973CF69B0}"/>
  </bookViews>
  <sheets>
    <sheet name="Conclusiones"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0">#REF!</definedName>
    <definedName name="\BD">#REF!</definedName>
    <definedName name="\BJ">#REF!</definedName>
    <definedName name="\BP">#REF!</definedName>
    <definedName name="\c">[1]BDATOS!#REF!</definedName>
    <definedName name="\CA">#REF!</definedName>
    <definedName name="\i">#REF!</definedName>
    <definedName name="\m">#REF!</definedName>
    <definedName name="__123Graph_AC86W2CE" hidden="1">[2]WIZ!$G$19:$G$30</definedName>
    <definedName name="__123Graph_AC86W2ROLL" hidden="1">[2]WIZ!$F$19:$F$30</definedName>
    <definedName name="__123Graph_AC86W3CE" hidden="1">[2]WIZ!$J$19:$J$30</definedName>
    <definedName name="__123Graph_AC86W3ROLL" hidden="1">[2]WIZ!$I$19:$I$30</definedName>
    <definedName name="__123Graph_B" hidden="1">[2]WIZ!$G$32:$G$43</definedName>
    <definedName name="__123Graph_BC86W2CE" hidden="1">[2]WIZ!$G$32:$G$43</definedName>
    <definedName name="__123Graph_BC86W2ROLL" hidden="1">[2]WIZ!$F$32:$F$43</definedName>
    <definedName name="__123Graph_BC86W3CE" hidden="1">[2]WIZ!$J$32:$J$43</definedName>
    <definedName name="__123Graph_BC86W3ROLL" hidden="1">[2]WIZ!$I$32:$I$43</definedName>
    <definedName name="__123Graph_LBL_A" hidden="1">[2]WIZ!$G$19:$G$30</definedName>
    <definedName name="__123Graph_LBL_AC86W2CE" hidden="1">[2]WIZ!$G$19:$G$30</definedName>
    <definedName name="__123Graph_LBL_AC86W2ROLL" hidden="1">[2]WIZ!$F$19:$F$30</definedName>
    <definedName name="__123Graph_LBL_AC86W3CE" hidden="1">[2]WIZ!$J$19:$J$30</definedName>
    <definedName name="__123Graph_LBL_AC86W3ROLL" hidden="1">[2]WIZ!$I$19:$I$30</definedName>
    <definedName name="__123Graph_LBL_B" hidden="1">[2]WIZ!$G$32:$G$43</definedName>
    <definedName name="__123Graph_LBL_BC86W2CE" hidden="1">[2]WIZ!$G$32:$G$43</definedName>
    <definedName name="__123Graph_LBL_BC86W2ROLL" hidden="1">[2]WIZ!$F$32:$F$43</definedName>
    <definedName name="__123Graph_LBL_BC86W3CE" hidden="1">[2]WIZ!$J$32:$J$43</definedName>
    <definedName name="__123Graph_LBL_BC86W3ROLL" hidden="1">[2]WIZ!$I$32:$I$43</definedName>
    <definedName name="__123Graph_X" hidden="1">[2]WIZ!$B$19:$B$30</definedName>
    <definedName name="__123Graph_XC86W2CE" hidden="1">[2]WIZ!$B$19:$B$30</definedName>
    <definedName name="__123Graph_XC86W2ROLL" hidden="1">[2]WIZ!$B$19:$B$30</definedName>
    <definedName name="__123Graph_XC86W3CE" hidden="1">[2]WIZ!$B$19:$B$30</definedName>
    <definedName name="__123Graph_XC86W3ROLL" hidden="1">[2]WIZ!$B$19:$B$30</definedName>
    <definedName name="_1__123Graph_AC86W_2" hidden="1">[2]WIZ!$F$19:$F$30</definedName>
    <definedName name="_10__123Graph_LBL_BC86W_2" hidden="1">[2]WIZ!$F$32:$F$43</definedName>
    <definedName name="_11__123Graph_LBL_BC86W30" hidden="1">[2]WIZ!$AE$32:$AE$43</definedName>
    <definedName name="_12__123Graph_LBL_BC86W90" hidden="1">[2]WIZ!$AF$32:$AF$43</definedName>
    <definedName name="_13__123Graph_XC86W30" hidden="1">[2]WIZ!$B$19:$B$30</definedName>
    <definedName name="_14__123Graph_XC86W90" hidden="1">[2]WIZ!$B$19:$B$30</definedName>
    <definedName name="_2__123Graph_AC86W30" hidden="1">[2]WIZ!$AE$19:$AE$30</definedName>
    <definedName name="_296">'[3]384-Acciones Corporacion'!#REF!</definedName>
    <definedName name="_3__123Graph_AC86W90" hidden="1">[2]WIZ!$AF$19:$AF$30</definedName>
    <definedName name="_304">'[3]384-Acciones Corporacion'!#REF!</definedName>
    <definedName name="_312">'[3]384-Acciones Corporacion'!#REF!</definedName>
    <definedName name="_320">'[3]384-Acciones Corporacion'!#REF!</definedName>
    <definedName name="_336">'[3]384-Acciones Corporacion'!#REF!</definedName>
    <definedName name="_344">'[3]384-Acciones Corporacion'!#REF!</definedName>
    <definedName name="_352">'[3]384-Acciones Corporacion'!#REF!</definedName>
    <definedName name="_4__123Graph_BC86W_2" hidden="1">[2]WIZ!$F$32:$F$43</definedName>
    <definedName name="_5__123Graph_BC86W30" hidden="1">[2]WIZ!$AE$32:$AE$43</definedName>
    <definedName name="_522">'[3]384-Acciones Corporacion'!#REF!</definedName>
    <definedName name="_530">'[3]384-Acciones Corporacion'!#REF!</definedName>
    <definedName name="_546">'[3]384-Acciones Corporacion'!#REF!</definedName>
    <definedName name="_554">'[3]384-Acciones Corporacion'!#REF!</definedName>
    <definedName name="_562">'[3]384-Acciones Corporacion'!#REF!</definedName>
    <definedName name="_6__123Graph_BC86W90" hidden="1">[2]WIZ!$AF$32:$AF$43</definedName>
    <definedName name="_7__123Graph_LBL_AC86W_2" hidden="1">[2]WIZ!$F$19:$F$30</definedName>
    <definedName name="_8__123Graph_LBL_AC86W30" hidden="1">[2]WIZ!$AE$19:$AE$30</definedName>
    <definedName name="_9__123Graph_LBL_AC86W90" hidden="1">[2]WIZ!$AF$19:$AF$30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hidden="1">#REF!</definedName>
    <definedName name="_Key1" hidden="1">#REF!</definedName>
    <definedName name="_Key2" hidden="1">#REF!</definedName>
    <definedName name="_Order1" hidden="1">255</definedName>
    <definedName name="_Order2" hidden="1">255</definedName>
    <definedName name="_Parse_Out" hidden="1">'[4]B.BTA.S.VALORES'!#REF!</definedName>
    <definedName name="_Sort" hidden="1">#REF!</definedName>
    <definedName name="A">[5]oficial!$A$1:$H$160</definedName>
    <definedName name="A_IMPRESIÓN_IM">#REF!</definedName>
    <definedName name="A205_">#REF!</definedName>
    <definedName name="A242_">#REF!</definedName>
    <definedName name="A255_">#REF!</definedName>
    <definedName name="A498_">#REF!</definedName>
    <definedName name="A534_">#N/A</definedName>
    <definedName name="A598_">#REF!</definedName>
    <definedName name="A641_">#REF!</definedName>
    <definedName name="A68_">#REF!</definedName>
    <definedName name="A784_">#REF!</definedName>
    <definedName name="ACCIONISTASTOTAL">'[6]Oper recip'!#REF!</definedName>
    <definedName name="Accounts">#REF!</definedName>
    <definedName name="Accrual___payment_of_dividends">#REF!</definedName>
    <definedName name="ACT">#REF!</definedName>
    <definedName name="AFANT">#REF!</definedName>
    <definedName name="AFHOY">#REF!</definedName>
    <definedName name="ahaccionistas01">#REF!</definedName>
    <definedName name="AJPAAG">#REF!</definedName>
    <definedName name="Anexo" hidden="1">{"'para SB'!$A$1420:$F$1479"}</definedName>
    <definedName name="año">#REF!</definedName>
    <definedName name="AÑO_A_PROCESAR">#REF!</definedName>
    <definedName name="año1">#REF!</definedName>
    <definedName name="AÑOS_A_PROCESAR">#REF!</definedName>
    <definedName name="AppName">#REF!</definedName>
    <definedName name="_xlnm.Print_Area" localSheetId="0">Conclusiones!$B$2:$P$37</definedName>
    <definedName name="_xlnm.Print_Area">#REF!</definedName>
    <definedName name="Área_de_impresión1">#REF!</definedName>
    <definedName name="AS2DocOpenMode" hidden="1">"AS2DocumentEdit"</definedName>
    <definedName name="AS2ReportLS" hidden="1">1</definedName>
    <definedName name="AS2SyncStepLS" hidden="1">0</definedName>
    <definedName name="AS2TickmarkLS" hidden="1">#REF!</definedName>
    <definedName name="AS2VersionLS" hidden="1">300</definedName>
    <definedName name="ASFSD">#REF!</definedName>
    <definedName name="Assertions">#REF!</definedName>
    <definedName name="BASE">#REF!</definedName>
    <definedName name="BCE">#REF!</definedName>
    <definedName name="BCEBONOS">#REF!</definedName>
    <definedName name="BCECAMBIOS">#REF!</definedName>
    <definedName name="BCEEMPRESA">#REF!</definedName>
    <definedName name="BCERENTA">#REF!</definedName>
    <definedName name="BCETESOROS">#REF!</definedName>
    <definedName name="BG_Del" hidden="1">15</definedName>
    <definedName name="BG_Ins" hidden="1">4</definedName>
    <definedName name="BG_Mod" hidden="1">6</definedName>
    <definedName name="BLOQUE">#REF!</definedName>
    <definedName name="BuiltIn_Print_Area___0">#REF!</definedName>
    <definedName name="BuiltIn_Print_Titles___0">#REF!</definedName>
    <definedName name="CALCULO">[1]BDATOS!#REF!</definedName>
    <definedName name="CAR">#REF!</definedName>
    <definedName name="CAVR">#REF!</definedName>
    <definedName name="cdtaccinistas01">#REF!</definedName>
    <definedName name="CO.Otros_Cuentas">#REF!</definedName>
    <definedName name="CO.Otros_Monto">#REF!</definedName>
    <definedName name="CO.Riesgo_Cuentas">#REF!</definedName>
    <definedName name="CO.Riesgo_Monto">#REF!</definedName>
    <definedName name="CO.Tesoreria_Cuentas">#REF!</definedName>
    <definedName name="COMP3CM">#REF!,#REF!,#REF!,#REF!,#REF!</definedName>
    <definedName name="COMP3PM">#REF!,#REF!,#REF!,#REF!</definedName>
    <definedName name="COMP3PY">#REF!,#REF!,#REF!,#REF!,#REF!</definedName>
    <definedName name="COMPCM">#REF!,#REF!,#REF!,#REF!,#REF!,#REF!,#REF!</definedName>
    <definedName name="COMPPM">#REF!,#REF!,#REF!,#REF!,#REF!,#REF!,#REF!</definedName>
    <definedName name="COMPPY">#REF!,#REF!,#REF!,#REF!,#REF!,#REF!,#REF!,#REF!</definedName>
    <definedName name="con10_partic">#REF!</definedName>
    <definedName name="conahdirectivos01">#REF!</definedName>
    <definedName name="conahojunta01">#REF!</definedName>
    <definedName name="concdtdirectivos01">#REF!</definedName>
    <definedName name="concdtentidades01">#REF!</definedName>
    <definedName name="CONGASTO">[1]BDATOS!#REF!</definedName>
    <definedName name="conotros">#REF!</definedName>
    <definedName name="Contagio030">SUMIF([7]DATA1!$B$1:$B$65536,[8]Octubre!$C1,[7]DATA1!XFA$1:XFA$65536)</definedName>
    <definedName name="Contagio060">SUMIF([7]DATA1!$B$1:$B$65536,[8]Octubre!$C1,[7]DATA1!XFA$1:XFA$65536)</definedName>
    <definedName name="Contagio090">SUMIF([7]DATA1!$B$1:$B$65536,[8]Octubre!$C1,[7]DATA1!XFA$1:XFA$65536)</definedName>
    <definedName name="Contagio120">SUMIF([7]DATA1!$B$1:$B$65536,[8]Octubre!$C1,[7]DATA1!XFA$1:XFA$65536)</definedName>
    <definedName name="Contagio150">SUMIF([7]DATA1!$B$1:$B$65536,[8]Octubre!$C1,[7]DATA1!XFA$1:XFA$65536)</definedName>
    <definedName name="Contagio180">SUMIF([7]DATA1!$B$1:$B$65536,[8]Octubre!$C1,[7]DATA1!XFA$1:XFA$65536)</definedName>
    <definedName name="ContAverage">[9]!ContAverage</definedName>
    <definedName name="CORDEN">#REF!</definedName>
    <definedName name="CREDITO">[10]oficial!$H$1:$H$160</definedName>
    <definedName name="CUENTA96">#REF!</definedName>
    <definedName name="Cuentas">[11]Cuentas!$B$3:$E$41</definedName>
    <definedName name="d">[12]Cuentas!$B$3:$E$42</definedName>
    <definedName name="DEBITO">[10]oficial!$G$1:$G$160</definedName>
    <definedName name="dfsd">SUMIF([7]DATA1!$B$1:$B$65536,[8]Octubre!$C1,[7]DATA1!K$1:K$65536)</definedName>
    <definedName name="Div" hidden="1">'[4]B.BTA.S.VALORES'!#REF!</definedName>
    <definedName name="Divide">#REF!</definedName>
    <definedName name="doce">'[13]Anexo-Participaciones Dic-11'!$E$22</definedName>
    <definedName name="ELIEXTRA">'[14]ELIMINA EXT'!$A$3:$Y$217</definedName>
    <definedName name="ELIFIL">[14]ELIMINA!$A$4:$AM$231</definedName>
    <definedName name="ELIMEXT">#REF!</definedName>
    <definedName name="ELIMINA">#REF!</definedName>
    <definedName name="entidades">#REF!</definedName>
    <definedName name="EPIANDES">#REF!</definedName>
    <definedName name="ESCRIBA">[1]BDATOS!#REF!</definedName>
    <definedName name="ESTADOS_FINANCIEROS_A_PROCESAR">#REF!</definedName>
    <definedName name="ESTCAM">#REF!</definedName>
    <definedName name="ET">#REF!</definedName>
    <definedName name="FailureActual">[9]!FailureActual</definedName>
    <definedName name="FailurePlan">[9]!FailurePlan</definedName>
    <definedName name="FILEXT">[14]FILIALEXT!$A$1:$L$4091</definedName>
    <definedName name="FILIAL">[14]FILIAL!$A$3:$AE$5414</definedName>
    <definedName name="FleetAdj">[9]!FleetAdj</definedName>
    <definedName name="FleetNoAdj">[9]!FleetNoAdj</definedName>
    <definedName name="GastosRegionales_Monto">'[15]Gastos regionales'!$G$8:$G$47</definedName>
    <definedName name="gorr">"Botón 17"</definedName>
    <definedName name="HTML_CodePage" hidden="1">1252</definedName>
    <definedName name="HTML_Control" hidden="1">{"'para SB'!$A$1420:$F$1479"}</definedName>
    <definedName name="HTML_Description" hidden="1">""</definedName>
    <definedName name="HTML_Email" hidden="1">""</definedName>
    <definedName name="HTML_Header" hidden="1">""</definedName>
    <definedName name="HTML_LastUpdate" hidden="1">"22/06/00"</definedName>
    <definedName name="HTML_LineAfter" hidden="1">FALSE</definedName>
    <definedName name="HTML_LineBefore" hidden="1">FALSE</definedName>
    <definedName name="HTML_Name" hidden="1">"BANCO CENTRAL DE HONDURAS"</definedName>
    <definedName name="HTML_OBDlg2" hidden="1">TRUE</definedName>
    <definedName name="HTML_OBDlg4" hidden="1">TRUE</definedName>
    <definedName name="HTML_OS" hidden="1">0</definedName>
    <definedName name="HTML_PathFile" hidden="1">"A:\tasaintss.htm"</definedName>
    <definedName name="HTML_Title" hidden="1">""</definedName>
    <definedName name="INDI">#REF!</definedName>
    <definedName name="INDICACART">#REF!</definedName>
    <definedName name="INVER">#REF!</definedName>
    <definedName name="junio111">#REF!</definedName>
    <definedName name="JUNTA">#REF!</definedName>
    <definedName name="JUNTA1">#REF!</definedName>
    <definedName name="LLPModel">[16]!LLPModel</definedName>
    <definedName name="MATRIZ">[17]MATRIZ!$A$7:$BY$4664</definedName>
    <definedName name="MC.PL_Cuentas">#REF!</definedName>
    <definedName name="MC.PL_Monto">#REF!</definedName>
    <definedName name="MESANT">#REF!</definedName>
    <definedName name="MESES">'[18]7'!$AL$3:$AL$7</definedName>
    <definedName name="MESHOY">#REF!</definedName>
    <definedName name="Mora030">SUMIF([7]DATA1!$B$1:$B$65536,[8]Octubre!$C1,[7]DATA1!XFA$1:XFA$65536)</definedName>
    <definedName name="Mora060">SUMIF([7]DATA1!$B$1:$B$65536,[8]Octubre!$C1,[7]DATA1!XFA$1:XFA$65536)</definedName>
    <definedName name="Mora090">SUMIF([7]DATA1!$B$1:$B$65536,[8]Octubre!$C1,[7]DATA1!XFA$1:XFA$65536)</definedName>
    <definedName name="Mora120">SUMIF([7]DATA1!$B$1:$B$65536,[8]Octubre!$C1,[7]DATA1!XFA$1:XFA$65536)</definedName>
    <definedName name="Mora150">SUMIF([7]DATA1!$B$1:$B$65536,[8]Octubre!$C1,[7]DATA1!XFA$1:XFA$65536)</definedName>
    <definedName name="Mora180">SUMIF([7]DATA1!$B$1:$B$65536,[8]Octubre!$C1,[7]DATA1!XFA$1:XFA$65536)</definedName>
    <definedName name="MultiSelectNames">#REF!</definedName>
    <definedName name="Nivel">#REF!</definedName>
    <definedName name="NOPUC">#REF!</definedName>
    <definedName name="OFI">[10]oficial!$A$1:$H$160</definedName>
    <definedName name="ORDEN1">#REF!</definedName>
    <definedName name="ORDEN2">#REF!</definedName>
    <definedName name="ORDEN3">#REF!</definedName>
    <definedName name="ORDEN4">#REF!</definedName>
    <definedName name="ORDEN5">#REF!</definedName>
    <definedName name="ORDEN6">#REF!</definedName>
    <definedName name="p">'[19]Participación Accionaria Junio '!$K$11</definedName>
    <definedName name="PAS">#REF!</definedName>
    <definedName name="PAT">#REF!</definedName>
    <definedName name="Pcnt.Competencia">IF([20]Resumen!B1&gt;0.01,IF([20]Resumen!XFD1&gt;0.01,[20]Resumen!XFD1/[20]Resumen!B1,0),0)</definedName>
    <definedName name="Pcnt.COMSAL">IF([20]Resumen!D1&gt;0.01,IF([20]Resumen!XFD1&gt;0.01,[20]Resumen!XFD1/[20]Resumen!D1,0),0)</definedName>
    <definedName name="PL.120_Cuentas">'[21]Time Deposits (PL.120)'!$C$7:$C$10</definedName>
    <definedName name="PL.120_Monto">'[21]Time Deposits (PL.120)'!$E$7:$E$10</definedName>
    <definedName name="PL.501_Cuentas">'[15]Swap Gain MtM (PL.501)'!$C$7:$C$12</definedName>
    <definedName name="PL.501_Monto">'[15]Swap Gain MtM (PL.501)'!$E$7:$E$12</definedName>
    <definedName name="PL.502_Cuentas">'[15]Gain on Sale of OREOs (PL.502)'!$C$7:$C$9</definedName>
    <definedName name="PL.502_Monto">'[15]Gain on Sale of OREOs (PL.502)'!$E$7:$E$9</definedName>
    <definedName name="PL.505_Monto">'[15]Other Income (PL.505)'!$E$8:$E$39</definedName>
    <definedName name="PL.581_Cuentas">'[15]Other Compensation (PL.581)'!$C$7:$C$19</definedName>
    <definedName name="PL.581_Monto">'[15]Other Compensation (PL.581)'!$E$7:$E$19</definedName>
    <definedName name="PL.601_Cuentas">'[15]Other Comp Benefits (PL.601)'!$C$7:$C$19</definedName>
    <definedName name="PL.601_Monto">'[15]Other Comp Benefits (PL.601)'!$E$7:$E$19</definedName>
    <definedName name="PL.621_Cuentas">'[15]Rents Build &amp; Park (PL.621)'!$C$7:$C$10</definedName>
    <definedName name="PL.621_Monto">'[15]Rents Build &amp; Park (PL.621)'!$E$7:$E$10</definedName>
    <definedName name="PL.657_Cuentas">'[15]Consulting Fees (PL.657)'!$C$7:$C$13</definedName>
    <definedName name="PL.657_Monto">'[15]Consulting Fees (PL.657)'!$E$7:$E$13</definedName>
    <definedName name="PL.661_Cuentas">'[15]Professional Services (PL.661)'!$C$7:$C$15</definedName>
    <definedName name="PL.661_Monto">'[15]Professional Services (PL.661)'!$E$7:$E$15</definedName>
    <definedName name="PL.665_Cuentas">'[15]Insurance (PL.665)'!$C$7:$C$16</definedName>
    <definedName name="PL.665_Monto">'[15]Insurance (PL.665)'!$E$7:$E$16</definedName>
    <definedName name="PL.713_Cuentas">'[15]Frauds (PL.713)'!$C$7:$C$16</definedName>
    <definedName name="PL.713_Monto">'[15]Frauds (PL.713)'!$E$7:$E$16</definedName>
    <definedName name="PL.717_Cuentas">'[21]Corporate Expenses (PL.717)'!$D$8:$D$43</definedName>
    <definedName name="PL.717_Monto">'[21]Corporate Expenses (PL.717)'!$F$8:$F$43</definedName>
    <definedName name="PL.721_Cuentas">'[15]Veh &amp; Equ Maintenance (PL.721)'!$C$7:$C$13</definedName>
    <definedName name="PL.721_Monto">'[15]Veh &amp; Equ Maintenance (PL.721)'!$E$7:$E$13</definedName>
    <definedName name="PL.741_Cuentas">'[15]Representation Expnses (PL.741)'!$C$7:$C$16</definedName>
    <definedName name="PL.741_Monto">'[15]Representation Expnses (PL.741)'!$E$7:$E$16</definedName>
    <definedName name="PL.773_Monto">'[15]Other Services (PL.773)'!$E$8:$E$43</definedName>
    <definedName name="PL.797_Cuentas">'[15]Depreciation (PL.797)'!$C$7:$C$12</definedName>
    <definedName name="PL.797_Monto">'[15]Depreciation (PL.797)'!$E$7:$E$12</definedName>
    <definedName name="PRES">#REF!</definedName>
    <definedName name="PRES1">#REF!</definedName>
    <definedName name="Presup">SUMIF([22]DATA!$H$1:$H$65536,#REF!&amp;"-"&amp;#REF!&amp;"-"&amp;MONTH(#REF!),[22]DATA!$G$1:$G$65536)</definedName>
    <definedName name="ProductivityWith">[9]!ProductivityWith</definedName>
    <definedName name="ProductivityWithout">[9]!ProductivityWithout</definedName>
    <definedName name="PUC">#REF!</definedName>
    <definedName name="PYG">#REF!</definedName>
    <definedName name="PYGBONOS">#REF!</definedName>
    <definedName name="PYGCAMBIOS">#REF!</definedName>
    <definedName name="PYGRENTA">#REF!</definedName>
    <definedName name="PYGTESOROS">#REF!</definedName>
    <definedName name="qeq">SUMIF([7]DATA1!$B$1:$B$65536,[8]Octubre!$C1,[7]DATA1!XFA$1:XFA$65536)</definedName>
    <definedName name="ref_contr">#REF!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o" hidden="1">{"'Sheet1'!$A$1:$F$179"}</definedName>
    <definedName name="rod" hidden="1">{"'Sheet1'!$A$1:$F$179"}</definedName>
    <definedName name="rodirgo" hidden="1">{"'Sheet1'!$A$1:$F$179"}</definedName>
    <definedName name="Saldo">SUMIF([7]DATA2!XFB$1:XFB$65536,[8]Octubre!$C1,[7]DATA2!A$1:A$65536)</definedName>
    <definedName name="sdaf" hidden="1">{"'para SB'!$A$1420:$F$1479"}</definedName>
    <definedName name="SHARED_FORMULA_0">#N/A</definedName>
    <definedName name="SHARED_FORMULA_1">#N/A</definedName>
    <definedName name="SHARED_FORMULA_10">#N/A</definedName>
    <definedName name="SHARED_FORMULA_11">#N/A</definedName>
    <definedName name="SHARED_FORMULA_12">#N/A</definedName>
    <definedName name="SHARED_FORMULA_13">#N/A</definedName>
    <definedName name="SHARED_FORMULA_14">#N/A</definedName>
    <definedName name="SHARED_FORMULA_15">#N/A</definedName>
    <definedName name="SHARED_FORMULA_16">#N/A</definedName>
    <definedName name="SHARED_FORMULA_17">#N/A</definedName>
    <definedName name="SHARED_FORMULA_18">#N/A</definedName>
    <definedName name="SHARED_FORMULA_19">#N/A</definedName>
    <definedName name="SHARED_FORMULA_2">#N/A</definedName>
    <definedName name="SHARED_FORMULA_20">#N/A</definedName>
    <definedName name="SHARED_FORMULA_21">#N/A</definedName>
    <definedName name="SHARED_FORMULA_22">#N/A</definedName>
    <definedName name="SHARED_FORMULA_23">#N/A</definedName>
    <definedName name="SHARED_FORMULA_24">#N/A</definedName>
    <definedName name="SHARED_FORMULA_25">#N/A</definedName>
    <definedName name="SHARED_FORMULA_26">#N/A</definedName>
    <definedName name="SHARED_FORMULA_27">#N/A</definedName>
    <definedName name="SHARED_FORMULA_28">#N/A</definedName>
    <definedName name="SHARED_FORMULA_29">#N/A</definedName>
    <definedName name="SHARED_FORMULA_3">#N/A</definedName>
    <definedName name="SHARED_FORMULA_30">#N/A</definedName>
    <definedName name="SHARED_FORMULA_31">#N/A</definedName>
    <definedName name="SHARED_FORMULA_32">#N/A</definedName>
    <definedName name="SHARED_FORMULA_33">#N/A</definedName>
    <definedName name="SHARED_FORMULA_34">#N/A</definedName>
    <definedName name="SHARED_FORMULA_35">#N/A</definedName>
    <definedName name="SHARED_FORMULA_36">#N/A</definedName>
    <definedName name="SHARED_FORMULA_37">#N/A</definedName>
    <definedName name="SHARED_FORMULA_38">#N/A</definedName>
    <definedName name="SHARED_FORMULA_39">#N/A</definedName>
    <definedName name="SHARED_FORMULA_4">#N/A</definedName>
    <definedName name="SHARED_FORMULA_40">#N/A</definedName>
    <definedName name="SHARED_FORMULA_41">#N/A</definedName>
    <definedName name="SHARED_FORMULA_42">#N/A</definedName>
    <definedName name="SHARED_FORMULA_43">#N/A</definedName>
    <definedName name="SHARED_FORMULA_44">#N/A</definedName>
    <definedName name="SHARED_FORMULA_45">#N/A</definedName>
    <definedName name="SHARED_FORMULA_46">#N/A</definedName>
    <definedName name="SHARED_FORMULA_47">#N/A</definedName>
    <definedName name="SHARED_FORMULA_48">#N/A</definedName>
    <definedName name="SHARED_FORMULA_49">#N/A</definedName>
    <definedName name="SHARED_FORMULA_5">#N/A</definedName>
    <definedName name="SHARED_FORMULA_50">#N/A</definedName>
    <definedName name="SHARED_FORMULA_51">#N/A</definedName>
    <definedName name="SHARED_FORMULA_52">#N/A</definedName>
    <definedName name="SHARED_FORMULA_53">#N/A</definedName>
    <definedName name="SHARED_FORMULA_54">#N/A</definedName>
    <definedName name="SHARED_FORMULA_55">#N/A</definedName>
    <definedName name="SHARED_FORMULA_56">#N/A</definedName>
    <definedName name="SHARED_FORMULA_57">#N/A</definedName>
    <definedName name="SHARED_FORMULA_58">#N/A</definedName>
    <definedName name="SHARED_FORMULA_6">#N/A</definedName>
    <definedName name="SHARED_FORMULA_7">#N/A</definedName>
    <definedName name="SHARED_FORMULA_8">#N/A</definedName>
    <definedName name="SHARED_FORMULA_9">#N/A</definedName>
    <definedName name="TestTypes">#REF!</definedName>
    <definedName name="TextRefCopyRangeCount" hidden="1">1</definedName>
    <definedName name="Títulos_a_imprimir_IM">#REF!,#REF!</definedName>
    <definedName name="TOTAL">#REF!</definedName>
    <definedName name="Total_Contagio">SUMIF([7]DATA1!$B$1:$B$65536,[8]Octubre!$C1,[7]DATA1!K$1:K$65536)</definedName>
    <definedName name="Total_Mora">SUMIF([7]DATA1!$B$1:$B$65536,[8]Octubre!$C1,[7]DATA1!K$1:K$65536)</definedName>
    <definedName name="TypesOfTransaction">#REF!</definedName>
    <definedName name="uno">'[13]Anexo-Participaciones Dic-11'!$E$9</definedName>
    <definedName name="utilidad">'[6]Estado de Resultados'!#REF!</definedName>
    <definedName name="VALID">#REF!</definedName>
    <definedName name="VALOR" hidden="1">{#N/A,#N/A,FALSE,"ANEXO1";"ACTIVO",#N/A,FALSE,"ANEXO1";"PASIVO",#N/A,FALSE,"ANEXO1";"G Y P",#N/A,FALSE,"ANEXO1"}</definedName>
    <definedName name="veinticuatro">#REF!</definedName>
    <definedName name="veintidos">#REF!</definedName>
    <definedName name="veintitres">#REF!</definedName>
    <definedName name="veintiuno">#REF!</definedName>
    <definedName name="W">[5]oficial!$G$1:$G$160</definedName>
    <definedName name="we">SUMIF([7]DATA1!$B$1:$B$65536,[8]Octubre!$C1,[7]DATA1!XFA$1:XFA$65536)</definedName>
    <definedName name="weq">SUMIF([7]DATA1!$B$1:$B$65536,[8]Octubre!$C1,[7]DATA1!XFA$1:XFA$65536)</definedName>
    <definedName name="wrn.CONSOLIDADO." hidden="1">{#N/A,#N/A,FALSE,"ANEXO1";"ACTIVO",#N/A,FALSE,"ANEXO1";"PASIVO",#N/A,FALSE,"ANEXO1";"G Y P",#N/A,FALSE,"ANEXO1"}</definedName>
    <definedName name="ws" hidden="1">{"'Sheet1'!$A$1:$F$179"}</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33" i="1" l="1"/>
  <c r="G33" i="1"/>
  <c r="E33" i="1"/>
  <c r="G31" i="1"/>
  <c r="O31" i="1" s="1"/>
  <c r="E31" i="1"/>
  <c r="G29" i="1"/>
  <c r="O29" i="1" s="1"/>
  <c r="E29" i="1"/>
  <c r="G27" i="1"/>
  <c r="O27" i="1" s="1"/>
  <c r="E27" i="1"/>
  <c r="G25" i="1"/>
  <c r="O25" i="1" s="1"/>
  <c r="E25" i="1"/>
  <c r="M7" i="1"/>
</calcChain>
</file>

<file path=xl/sharedStrings.xml><?xml version="1.0" encoding="utf-8"?>
<sst xmlns="http://schemas.openxmlformats.org/spreadsheetml/2006/main" count="37" uniqueCount="35">
  <si>
    <t>Nombre de la Entidad:</t>
  </si>
  <si>
    <t>UNIDAD ADMINISTRATIVA ESPECIAL DE SERVICIOS PÚBLICOS - UAESP</t>
  </si>
  <si>
    <t>Periodo Evaluado:</t>
  </si>
  <si>
    <t>1  DE ENERO AL 30 DE JUNIO DE 2022</t>
  </si>
  <si>
    <t>Estado del sistema de Control Interno de la entidad</t>
  </si>
  <si>
    <t>Conclusión general sobre la evaluación del Sistema de Control Interno</t>
  </si>
  <si>
    <t>¿Están todos los componentes operando juntos y de manera integrada? (Si / en proceso / No) (Justifique su respuesta):</t>
  </si>
  <si>
    <t>Si</t>
  </si>
  <si>
    <t>Al verificar  cada uno de los componentes del Modelo Estándar de Control Interno, se pudo evidenciar que la entidad tiene una operación generalmente articulada entre los Sistemas de Gestión aplicados en el marco de las políticas del Modelo Integrado de Planeación y Gestión - MIPG, permitiendo de esta manera que el Sistema de Control Interno de la Unidad Administrativa Especial de Servicios Públicos -  UAESP, garantice razonablemente la contribución al  logro de los objetivos institucionales. 
La UAESP mantiene el Sistema de Control Interno presente y funcionando en el marco de su Modelo de Planeación y Gestión, evidenciándose un avance del  96% respecto de los componentes del Modelo Estándar de Control Interno - MECI. De acuerdo a lo anterior, dicho sistema requiere de acciones dirigidas a su mantenimiento y unas muy pocas de mejoramiento, dentro del marco de las líneas de defensa, el compromiso de la Alta Dirección y la participación activa de la nueva planta de personal vinculada y vigente.
Es importante que a través de las instancias de primera línea se mantengan las directrices frente al mantenimiento del Sistema de Control Interno visto como un instrumento de gestión que vela porque la operación se realice de acuerdo con las normas constitucionales y legales dentro de las políticas que se traza la Administración en atención a sus objetivos y metas.</t>
  </si>
  <si>
    <t>¿Es efectivo el sistema de control interno para los objetivos evaluados? (Si/No) (Justifique su respuesta):</t>
  </si>
  <si>
    <t xml:space="preserve">
Una vez implementado el modelo de evaluación independiente del Sistema de Control Interno y teniendo en cuenta las revisiones realizadas transversalmente entre los 16 procesos de la entidad  se encontró que 75 elementos de los 81 evaluados en este instrumentos se encuentra presentes y funcionan correctamente, por lo tanto, se requiere acciones o actividades dirigidas a su mantenimiento dentro del marco de las líneas de defensa y 6 aspectos requiere acciones dirigidas a fortalecer o mejorar su diseño y/o ejecución como mejoras.  La Entidad presenta avances representativos frente a los lineamientos del Plan de Desarrollo de Bogotá 2020-2024.
</t>
  </si>
  <si>
    <t>La entidad cuenta dentro de su Sistema de Control Interno, con una institucionalidad (Líneas de defensa)  que le permita la toma de decisiones frente al control (Si/No) (Justifique su respuesta):</t>
  </si>
  <si>
    <t>Se concreta la adopción del Sistema de Control Interno y su operacionalización mediando acto administrativo el cual a la fecha se cumple a cabalidad por parte de la Unidad Administrativa Especial de Servicios Públicos. Se han documentado lineamientos frente a la implementación del esquema de líneas de defensa, como lo es la Guía de Administración del Riesgo. 
Se fortalecen las instancias de Direccionamiento estratégico a través de los Comités de Gerencia de Gestión y Desempeño y el de Coordinación de Control Interno
Por lo anterior, se evidencia mejoramiento sobre la institucionalidad frente a las líneas de actuación  que ha permitido la toma de decisiones sobre el fortalecimiento de los controles para el Mantenimiento del Sistema.</t>
  </si>
  <si>
    <t>Componente</t>
  </si>
  <si>
    <t>¿El componente está presente y funcionando?</t>
  </si>
  <si>
    <t>Nivel de Cumplimiento componente</t>
  </si>
  <si>
    <r>
      <rPr>
        <b/>
        <u/>
        <sz val="12"/>
        <color theme="0"/>
        <rFont val="Arial"/>
        <family val="2"/>
      </rPr>
      <t xml:space="preserve"> Estado actual:</t>
    </r>
    <r>
      <rPr>
        <b/>
        <sz val="12"/>
        <color theme="0"/>
        <rFont val="Arial"/>
        <family val="2"/>
      </rPr>
      <t xml:space="preserve"> Explicación de las Debilidades y/o Fortalezas</t>
    </r>
  </si>
  <si>
    <t>Nivel de Cumplimiento componente presentado en el informe anterior</t>
  </si>
  <si>
    <t xml:space="preserve">
Estado  del componente presentado en el informe anterior</t>
  </si>
  <si>
    <t xml:space="preserve"> Avance final del componente </t>
  </si>
  <si>
    <t>Ambiente de control</t>
  </si>
  <si>
    <t>Fortalezas:
- La Entidad, implementó, revisa y mantiene actualizadas las políticas, procedimientos, manuales, formatos de control y monitoreo que fortalecen el proceso de Gestión de  evaluación y mejora, con un enfoque dirigido a la prevención, gestión del riesgo y relación con entes externos, apoyando la mejora continua de los procesos y de la gestión, proporcionando recomendaciones y acciones tendientes al cumplimiento de los objetivos y metas institucionales.
- La entidad implementó, monitorea y actualiza el Código de Integridad de acuerdo con la normatividad vigente, adicionalmente se desarrollan actividades internas, socialización y apropiación por parte de los contratistas y servidores.
- La Entidad implementó la Politica_conflicto_de_intereses_V2_2021_0, cave destacar que se actualizó la estrategia de conflicto de interés, de acuerdo con los lineamientos del SIDEAP en cuanto al establecimiento del canal de denuncias y comunicación directa, constituyendo a SIDEAP como la herramienta que facilita y agiliza la implementación de la estrategia de conflicto de interés. Permitiendo la administración, control, generación de reportes entre otras capacidades.
- La Entidad implementó el "Plan Estratégico de Talento Humano" para la vigencia 2022-2023, el cual gestionará acciones en las siguientes líneas de la Gestión del  talento humano: componentes de ingreso, permanencia y retiro.  
- Los diferentes procesos de la Entidad, evalúan continuamente el cumplimiento de las obligaciones contractuales definidas para los contratistas de apoyo, de acuerdo con el manual de contratación, el cual aborda la supervisión de los contratos en diferentes numerales e ítems, destacando, entre otros los siguientes:
El numeral 5.4 funciones de los supervisores e interventores;
Numeral 5.4.1 vigilancia jurídica;
Numeral 5.4.2 vigilancia técnica;
Numeral 5.4.3 vigilancia administrativa;
Numeral 5.4.4 vigilancia financiera y contable;
Numeral 5.5 evaluación de la ejecución del contrato;
Numeral 5.6 régimen de responsabilidad de los supervisores e interventores.
Debilidades:
- El último autodiagnóstico del la gestión del Talento Humano de MIPG es del año 2019.
- Los vínculos del SIG de la dimensión de Talento Humano presentan inconsistencias y errores de inexistencia del recurso, como por ejemplo: https://www.uaesp.gov.co/sites/default/files/planeación/Cronograma%20Plan%20Institucional%20de%20capacitación%202020.xlsx, por otra parte los contenidos no se encuentran actualizados, algunos están a 2019 (nombramientos), Escala salarial (2021)
⎼ Complementar los acuerdos de confidencialidad y protección de datos personales en la totalidad de los contratos.</t>
  </si>
  <si>
    <t xml:space="preserve">FORTALEZAS:
-  La entidad cuenta con procedimientos, políticas, manuales y herramientas de control y monitoreo para el fortalecimiento del sistema de control interno
- La entidad establece y documenta  políticas y procedimientos necesarios para la vinculación, permanencia  y retiro de los servidores públicos los cuales fueron desarrollados en virtud del proceso de selección creado bajo la  Convocatoria 823 de 2019 de la  CNSC.  
- Se evalúa continuamente el cumplimiento de las obligaciones contractuales definidas para los contratistas de apoyo.
DEBILIDADES: 
- Debilidades en el seguimiento  y evaluación de cumplimiento de la política de conflicto de interés.
- A pesar de contar con la conformación de  roles y responsabilidades bajo el esquema de líneas de defensa, es necesario culminar el establecimiento de  las líneas de reporte.   
- A pesar de estar en trabajo con el DASC, no se cuenta con un ejercicio de evaluación de impacto del Plan Institucional de Capacitación. 
- En la descripción del alcance del SG, se debería considerar procesos operativos, productos y servicios, instalaciones físicas, ubicación geográfica que hacen parte del sistema. </t>
  </si>
  <si>
    <t>Evaluación de riesgos</t>
  </si>
  <si>
    <t>Fortalezas:
- La alta dirección realiza  seguimiento a los riesgos y la eficacia de las acciones frente a su prevención y tratamiento.
- La Oficina Asesora de Planeación, implementó, revisa y actualiza la política de administración de riesgos, de acuerdo con los lineamientos del DAFP, los estándares  y legislación vigente.
- La segunda y tercera línea realizan los seguimientos y recomendaciones de acuerdo con los lineamientos establecidos en la política de administración de riesgos.
- En los CIGD se realiza el seguimiento, evaluación y de ser necesario la actualización a los riesgos de la entidad de acuerdo a los lineamientos del DAFP.
- Dentro del periodo de estudio se presentó la materialización de tres riesgos de seguridad, los cuales fueron atendidos por los procesos con acompañamiento de la segunda línea de defensa.
Debilidades:
- La mayoría de procesos de la Entidad, no realizaron la adecuada identificación de riesgos de seguridad digital.
⎼ Se evidencia debilidades en el seguimiento a los informes de segunda línea de defensa. Se evidencia en el siguiente link: https://uaespdc.sharepoint.com/:f:/s/oficinadecontrolinterno/EjpDjSi9wJpMu7YzpqXscGwBp0-3lmyFnfVI91IqjS6dag?e=CngH4g</t>
  </si>
  <si>
    <t xml:space="preserve">FORTALEZAS: 
- La Oficina Asesora de Planeación como segunda línea de defensa, gestionó la actualización de la política de administración de riesgos  durante el mes enero de 2021. 
-Se evidencian seguimientos desarrollados por la segunda y tercera línea de conformidad con los procedimientos y políticas establecidas para tal fin.  
- No se reflejan procesos de materializaciones de riesgo conforme los resultados emitidos por segunda y tercera línea de defensa con corte al 30 de junio de la actual vigencia.  
DEBILIDADES: 
 - Continúan presentándose dificultades en los procesos para la identificación y tratamiento de los  lineamientos definidos por la Alta Dirección y la 2da línea de defensa respecto del tratamiento de las  oportunidades que deban ser abordadas desde el Sistema de Gestión.  
- Se evidencian dificultades en la documentación que permitan identificar una adecuada verificación y análisis del contexto interno y externo de la entidad para la actualización de mapas de riesgos y controles. 
- Es necesario culminar la actualización de la política de riesgos y  mapas de riesgos conforme la Guía de Administración de Riesgos del pasado 20 de diciembre de 2020. </t>
  </si>
  <si>
    <t>Actividades de control</t>
  </si>
  <si>
    <t xml:space="preserve">Fortalezas:
-  Mediante la RESOLUCIÓN NÚMERO 313 DE 2020 (MODIFICADA POR LA RESOLUCIÓN 571 DEL 03 DE NOVIEMBRE 2021) “Por medio de la cual se establecen las instancias de operacionalización del Sistema de Gestión y Sistema de Control Interno en la Unidad Administrativa Especial de Servicios Públicos, donde se establece los roles necesarios para OCI en su Artículo 26: RESPONSABLES. La responsabilidad de orientar, articular, desarrollar, 
ejecutar, evaluar y hacer seguimiento al Sistema de Control Interno, en concordancia con el esquema de líneas de defensa.
- La entidad implementó y actualiza el Manual Sistema Integrado de Gestión, documento guía sobre la estructura del SIG de la UAESP a partir de MIPG garantizando el funcionamiento del Sistema de Gestión y su articulación con el sistema de control interno y demás sistema de gestión.
Debilidades:
- La Entidad debe establecer una matriz de roles y responsabilidades que cubra todos los procesos y sistemas de información, asegurando la división de las  segregación de las funciones.
</t>
  </si>
  <si>
    <t xml:space="preserve">FORTALEZAS: 
- Con la entrada en vigencia de la Resolución 313 de 2020, se  distribuyen las responsabilidades de la gestión de riesgos y del control al interior de la Entidad, operacionalizando el Sistema de Control Interno de la UAESP, bajo el esquema de líneas de defensa. 
- Para el personal contratista se cuenta  con los soportes documentales de las obligaciones contractuales, las cuales se orientan al cumplimiento del objetivo de los objetivos de cada proceso.  
DEBILIDADES: 
- No se evidencia ejercicios documentados por cada proceso, donde se evidencie el seguimiento a la totalidad de controles establecidos,  tanto en procedimientos como en los distintos instrumentos que permita orientar su funcionalidad, seguimiento y evaluación. </t>
  </si>
  <si>
    <t>Información y comunicación</t>
  </si>
  <si>
    <t xml:space="preserve">Fortalezas:
- La entidad cuenta con políticas, procedimientos, herramientas, protocolos y puntos de control para asegurar la confidencialidad, integridad y disponibilidad de la información de la entidad.
- El proceso de Gestión Documental  a través del Programa de Gestión Documental (PGD) establece los procesos para la administración y conservación de la documentación que es generada por cada una de las áreas de la Unidad, en los que se aplica la responsabilidad y niveles de autoridad con la administración de la información.
- Se evidencian políticas de operación relacionadas con la administración de la información (niveles de autoridad y responsabilidad). 
- En los CIGD se evidencia que la OAC "trabaja en la implementación de estrategias comunicativas internas, externas, digital y diseño: 1. Producción audiovisual.2. Posicionamiento y fortalecimiento de la imagen institucional.3. Gestión y logros de las acciones desarrollados por la entidad.4. Promover el sentido de pertenencia de la UAESP por parte de los funcionarios y contratitas, por otra parte a través de comités de concejos de redacción se establecen las campañas de comunicación interna como lo evidencian las Actas del concejo de redacción del 2022.
Debilidades: 
- La OTIC no establece cronogramas y planes de trabajos para todos los desarrollos que se tienen en proceso actualmente (ejemplo: Intranet)
- Se hace necesario validar el funcionamiento y alcance del SIEM de la entidad, de acuerdo con el plan de trabajo dado para su implementación.
</t>
  </si>
  <si>
    <t xml:space="preserve">FORTALEZAS: 
- La entidad cuenta con procedimientos y puntos de control para garantizar razonablemente la confidencialidad de la información y datos considerados como relevantes.
- Se aplica de manera sistemática mecanismo de medición sobre la satisfacción de los usuarios.
- Para la comunicación interna se cuentan con mecanismos que permiten dar a conocer los objetivos y metas estratégicas, de manera tal que el personal entiende su papel en su consecución.
- Se evidencian políticas de operación relacionadas con la administración de la información (niveles de autoridad y responsabilidad). 
- Se observan canales externos definidos de comunicación, asociados con el tipo de información a divulgar, y éstos son reconocidos a todo nivel de la organización.
DEBILIDADES: 
- Si bien es cierto se realizó un proceso de actualización de la caracterización de usuarios, ésta no identifica adecuadamente las expectativas y  necesidades de los mismos y su forma de seguimiento. </t>
  </si>
  <si>
    <t xml:space="preserve">Monitoreo </t>
  </si>
  <si>
    <t xml:space="preserve">Fortalezas:
- Mediante la RESOLUCIÓN NÚMERO 313 DE 2020 (MODIFICADA POR LA RESOLUCIÓN 571 DEL 03 DE NOVIEMBRE 2021) “Por medio de la cual se establecen las instancias de operacionalización del Sistema de Gestión y Sistema de Control Interno en la Unidad Administrativa Especial de Servicios Públicos, y se define otros lineamientos”, en la cual se realizó la inclusión y lineamientos de operación del CICCI.
- En el Comité Institucional de Coordinación de Control Interno - CICCI, se realiza el seguimiento semestral a los instrumentos técnicos y administrativos que hacen parte del sistema de control interno, resultados de las auditorías del semestre y presentación plan Anual de Auditorías (PAA) 2022.
- El proceso Evaluación y Mejora lo referente a Frente a las evaluaciones independientes la entidad considera evaluaciones externas de organismos de control, de vigilancia, certificadores, ONG´s u otros que permitan tener una mirada independiente de las operaciones. 
- En los comités primarios de la OCI, se realiza el seguimiento al plan de auditorías, a los compromisos anteriores y se establecen nuevos compromisos con base en los resultados de la reunión.
- La Unidad cuenta con los siguientes procedimientos e instancias para el monitoreo continuo, con el objetivo de contar con información clave para la toma de decisiones. Estos procedimientos están formalizados en el sitio del Sistema Integrado de Gestión en la página web de la Entidad.
- DES-PC-03 V7 Formulación y seguimiento Plan de acción institucional
- DES-PC-02 V6 Proyectos de inversión
- DES-PC-07 V8 Administración riesgos y oportunidades
- DES-PC-08 V10 Indicadores de Gestión
- Revisión por la Dirección 
- ECM-PC-03 V10 Planes de mejoramiento
- ECM-PC-04 V12 Auditorías internas
- Comité Institucional de Coordinación de Control Interno - CICCI
</t>
  </si>
  <si>
    <t xml:space="preserve">FORTALEZAS: 
- La entidad desarrolla ejercicios de seguimiento a los operadores del servicio de aseo en la entidad, mediante procesos de supervisión e interventoría, de tal forma que,  los anexos técnicos creados para la prestación del servicio se desarrollen conforme a lo estipulado. 
- La Unidad cuenta con 4 procedimientos de monitoreo continuo, a fin de contar con información clave para la toma de decisiones. Estos procedimientos están formalizados en el sitio del Sistema Integrado de Gestión en la página web de la Entidad.
*PC-03 Formulación y Seguimiento Plan de Acción Institucional V5.
*PC-02 Proyectos de inversión V6.
*PC-07 Administración Riesgos V6.
*PC-08 Indicadores de gestión V8
- La Unidad a través del proceso de Evaluación y Mejora cuenta con el procedimiento PC-03 PM A correctivas preventivas y de mejora  para realizar la verificación y avance de las acciones formuladas en el plan de mejoramiento
DEBILIDADES: 
 - Debilidades en la  identificación y documentación de evidencias para el tratamiento de oportunidades al interior de procesos y de la misma entidad. 
- No se evidencian los tratamientos articulados en el PMI respecto de las acciones generadas  producto de las evaluaciones realizadas por las instancias que obran como segunda línea de defensa.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</si>
</sst>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22" x14ac:knownFonts="1">
    <font>
      <sz val="10"/>
      <color theme="1"/>
      <name val="Arial"/>
      <family val="2"/>
    </font>
    <font>
      <b/>
      <sz val="20"/>
      <color theme="0"/>
      <name val="Arial Narrow"/>
      <family val="2"/>
    </font>
    <font>
      <sz val="18"/>
      <color theme="1"/>
      <name val="Arial Narrow"/>
      <family val="2"/>
    </font>
    <font>
      <sz val="11"/>
      <color theme="1"/>
      <name val="Arial Narrow"/>
      <family val="2"/>
    </font>
    <font>
      <b/>
      <sz val="18"/>
      <color theme="0"/>
      <name val="Arial"/>
      <family val="2"/>
    </font>
    <font>
      <b/>
      <sz val="20"/>
      <color theme="0"/>
      <name val="Arial"/>
      <family val="2"/>
    </font>
    <font>
      <sz val="20"/>
      <color rgb="FFFF0000"/>
      <name val="Arial"/>
      <family val="2"/>
    </font>
    <font>
      <b/>
      <sz val="12"/>
      <color rgb="FFFF0000"/>
      <name val="Arial"/>
      <family val="2"/>
    </font>
    <font>
      <b/>
      <sz val="12"/>
      <name val="Arial"/>
      <family val="2"/>
    </font>
    <font>
      <b/>
      <sz val="10"/>
      <name val="Arial"/>
      <family val="2"/>
    </font>
    <font>
      <sz val="25"/>
      <color theme="1"/>
      <name val="Arial"/>
      <family val="2"/>
    </font>
    <font>
      <sz val="12"/>
      <color theme="1"/>
      <name val="Arial"/>
      <family val="2"/>
    </font>
    <font>
      <sz val="9"/>
      <color theme="1"/>
      <name val="Arial"/>
      <family val="2"/>
    </font>
    <font>
      <b/>
      <sz val="10"/>
      <color rgb="FFFF0000"/>
      <name val="Arial"/>
      <family val="2"/>
    </font>
    <font>
      <b/>
      <sz val="12"/>
      <color theme="0"/>
      <name val="Arial"/>
      <family val="2"/>
    </font>
    <font>
      <b/>
      <u/>
      <sz val="12"/>
      <color theme="0"/>
      <name val="Arial"/>
      <family val="2"/>
    </font>
    <font>
      <b/>
      <sz val="10"/>
      <color theme="1"/>
      <name val="Arial"/>
      <family val="2"/>
    </font>
    <font>
      <sz val="18"/>
      <color theme="1"/>
      <name val="Arial"/>
      <family val="2"/>
    </font>
    <font>
      <b/>
      <sz val="16"/>
      <color theme="1"/>
      <name val="Arial"/>
      <family val="2"/>
    </font>
    <font>
      <sz val="12"/>
      <name val="Arial"/>
      <family val="2"/>
    </font>
    <font>
      <b/>
      <i/>
      <sz val="10"/>
      <name val="Arial"/>
      <family val="2"/>
    </font>
    <font>
      <b/>
      <i/>
      <sz val="10"/>
      <color theme="1"/>
      <name val="Arial"/>
      <family val="2"/>
    </font>
  </fonts>
  <fills count="10">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7" tint="-0.249977111117893"/>
        <bgColor indexed="64"/>
      </patternFill>
    </fill>
    <fill>
      <patternFill patternType="solid">
        <fgColor theme="6" tint="-0.499984740745262"/>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82">
    <xf numFmtId="0" fontId="0" fillId="0" borderId="0" xfId="0"/>
    <xf numFmtId="0" fontId="0" fillId="2" borderId="0" xfId="0"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3" fillId="2" borderId="0" xfId="0" applyFont="1" applyFill="1" applyAlignment="1">
      <alignment horizontal="center"/>
    </xf>
    <xf numFmtId="0" fontId="0" fillId="2" borderId="7" xfId="0" applyFill="1" applyBorder="1"/>
    <xf numFmtId="0" fontId="1" fillId="3" borderId="6" xfId="0" applyFont="1" applyFill="1" applyBorder="1" applyAlignment="1">
      <alignment vertical="center" wrapText="1"/>
    </xf>
    <xf numFmtId="164" fontId="3" fillId="2" borderId="0" xfId="0" applyNumberFormat="1" applyFont="1" applyFill="1" applyAlignment="1">
      <alignment horizontal="center"/>
    </xf>
    <xf numFmtId="0" fontId="1" fillId="2" borderId="0" xfId="0" applyFont="1" applyFill="1" applyAlignment="1">
      <alignment vertical="center" wrapText="1"/>
    </xf>
    <xf numFmtId="9" fontId="5" fillId="3" borderId="15" xfId="0" applyNumberFormat="1" applyFont="1" applyFill="1" applyBorder="1" applyAlignment="1" applyProtection="1">
      <alignment horizontal="center" vertical="center"/>
      <protection hidden="1"/>
    </xf>
    <xf numFmtId="0" fontId="6" fillId="2" borderId="0" xfId="0" applyFont="1" applyFill="1" applyAlignment="1">
      <alignment horizontal="center" vertical="center"/>
    </xf>
    <xf numFmtId="0" fontId="7" fillId="2" borderId="0" xfId="0" applyFont="1" applyFill="1"/>
    <xf numFmtId="0" fontId="4" fillId="2" borderId="0" xfId="0" applyFont="1" applyFill="1" applyAlignment="1">
      <alignment horizontal="center" vertical="center"/>
    </xf>
    <xf numFmtId="0" fontId="8" fillId="2" borderId="19" xfId="0" applyFont="1" applyFill="1" applyBorder="1" applyAlignment="1">
      <alignment horizontal="center" vertical="center"/>
    </xf>
    <xf numFmtId="0" fontId="8" fillId="2" borderId="0" xfId="0" applyFont="1" applyFill="1" applyAlignment="1">
      <alignment horizontal="center" vertical="center"/>
    </xf>
    <xf numFmtId="49" fontId="10" fillId="2" borderId="6" xfId="0" applyNumberFormat="1" applyFont="1" applyFill="1" applyBorder="1" applyAlignment="1" applyProtection="1">
      <alignment horizontal="center" vertical="center" wrapText="1"/>
      <protection locked="0"/>
    </xf>
    <xf numFmtId="49" fontId="0" fillId="2" borderId="0" xfId="0" applyNumberFormat="1" applyFill="1" applyAlignment="1">
      <alignment horizontal="left" vertical="top" wrapText="1"/>
    </xf>
    <xf numFmtId="0" fontId="0" fillId="2" borderId="7" xfId="0" applyFill="1" applyBorder="1" applyAlignment="1">
      <alignment horizontal="left"/>
    </xf>
    <xf numFmtId="49" fontId="12" fillId="2" borderId="0" xfId="0" applyNumberFormat="1" applyFont="1" applyFill="1" applyAlignment="1" applyProtection="1">
      <alignment vertical="center" wrapText="1"/>
      <protection locked="0"/>
    </xf>
    <xf numFmtId="49" fontId="12" fillId="2" borderId="7" xfId="0" applyNumberFormat="1" applyFont="1" applyFill="1" applyBorder="1" applyAlignment="1" applyProtection="1">
      <alignment vertical="center" wrapText="1"/>
      <protection locked="0"/>
    </xf>
    <xf numFmtId="0" fontId="13" fillId="2" borderId="0" xfId="0" applyFont="1" applyFill="1" applyAlignment="1">
      <alignment wrapText="1"/>
    </xf>
    <xf numFmtId="0" fontId="4" fillId="4" borderId="20" xfId="0" applyFont="1" applyFill="1" applyBorder="1" applyAlignment="1">
      <alignment horizontal="center" vertical="center" wrapText="1"/>
    </xf>
    <xf numFmtId="0" fontId="8" fillId="0" borderId="0" xfId="0" applyFont="1" applyAlignment="1">
      <alignment horizontal="center" vertical="center" wrapText="1"/>
    </xf>
    <xf numFmtId="0" fontId="14" fillId="4" borderId="20"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7" fillId="2" borderId="0" xfId="0" applyFont="1" applyFill="1" applyAlignment="1">
      <alignment horizontal="center" vertical="center" wrapText="1"/>
    </xf>
    <xf numFmtId="0" fontId="14" fillId="3" borderId="21" xfId="0" applyFont="1" applyFill="1" applyBorder="1" applyAlignment="1">
      <alignment horizontal="center" vertical="center" wrapText="1"/>
    </xf>
    <xf numFmtId="0" fontId="14" fillId="3" borderId="15" xfId="0" applyFont="1" applyFill="1" applyBorder="1" applyAlignment="1">
      <alignment horizontal="center" vertical="center" wrapText="1"/>
    </xf>
    <xf numFmtId="0" fontId="14" fillId="3" borderId="0" xfId="0" applyFont="1" applyFill="1" applyAlignment="1">
      <alignment horizontal="center" vertical="center" wrapText="1"/>
    </xf>
    <xf numFmtId="0" fontId="16" fillId="2" borderId="0" xfId="0" applyFont="1" applyFill="1" applyAlignment="1">
      <alignment wrapText="1"/>
    </xf>
    <xf numFmtId="0" fontId="17" fillId="0" borderId="0" xfId="0" applyFont="1" applyAlignment="1">
      <alignment horizontal="center" wrapText="1"/>
    </xf>
    <xf numFmtId="0" fontId="0" fillId="0" borderId="22" xfId="0" applyBorder="1"/>
    <xf numFmtId="0" fontId="4" fillId="5" borderId="6" xfId="0" applyFont="1" applyFill="1" applyBorder="1" applyAlignment="1">
      <alignment horizontal="center" vertical="center" wrapText="1"/>
    </xf>
    <xf numFmtId="0" fontId="14" fillId="0" borderId="0" xfId="0" applyFont="1" applyAlignment="1">
      <alignment vertical="center"/>
    </xf>
    <xf numFmtId="0" fontId="8" fillId="0" borderId="6" xfId="0" applyFont="1" applyBorder="1" applyAlignment="1" applyProtection="1">
      <alignment horizontal="center" vertical="center"/>
      <protection hidden="1"/>
    </xf>
    <xf numFmtId="9" fontId="8" fillId="0" borderId="0" xfId="0" applyNumberFormat="1" applyFont="1" applyAlignment="1">
      <alignment vertical="center"/>
    </xf>
    <xf numFmtId="9" fontId="18" fillId="6" borderId="6" xfId="0" applyNumberFormat="1" applyFont="1" applyFill="1" applyBorder="1" applyAlignment="1" applyProtection="1">
      <alignment horizontal="center" vertical="center"/>
      <protection hidden="1"/>
    </xf>
    <xf numFmtId="0" fontId="19" fillId="0" borderId="23" xfId="0" applyFont="1" applyBorder="1" applyAlignment="1" applyProtection="1">
      <alignment vertical="center" wrapText="1"/>
      <protection locked="0"/>
    </xf>
    <xf numFmtId="0" fontId="8" fillId="0" borderId="0" xfId="0" applyFont="1" applyAlignment="1">
      <alignment vertical="center"/>
    </xf>
    <xf numFmtId="165" fontId="18" fillId="6" borderId="6" xfId="0" applyNumberFormat="1" applyFont="1" applyFill="1" applyBorder="1" applyAlignment="1" applyProtection="1">
      <alignment horizontal="center" vertical="center"/>
      <protection locked="0"/>
    </xf>
    <xf numFmtId="0" fontId="8" fillId="0" borderId="11" xfId="0" applyFont="1" applyBorder="1" applyAlignment="1">
      <alignment vertical="center"/>
    </xf>
    <xf numFmtId="0" fontId="19" fillId="0" borderId="11" xfId="0" applyFont="1" applyBorder="1" applyAlignment="1" applyProtection="1">
      <alignment horizontal="left" vertical="center" wrapText="1"/>
      <protection locked="0"/>
    </xf>
    <xf numFmtId="0" fontId="8" fillId="0" borderId="0" xfId="0" applyFont="1" applyAlignment="1">
      <alignment horizontal="left" vertical="center"/>
    </xf>
    <xf numFmtId="165" fontId="8" fillId="0" borderId="6" xfId="0" applyNumberFormat="1" applyFont="1" applyBorder="1" applyAlignment="1" applyProtection="1">
      <alignment horizontal="center" vertical="center"/>
      <protection locked="0"/>
    </xf>
    <xf numFmtId="0" fontId="8" fillId="2" borderId="7" xfId="0" applyFont="1" applyFill="1" applyBorder="1" applyAlignment="1">
      <alignment vertical="center"/>
    </xf>
    <xf numFmtId="0" fontId="8" fillId="2" borderId="0" xfId="0" applyFont="1" applyFill="1" applyAlignment="1">
      <alignment vertical="center"/>
    </xf>
    <xf numFmtId="0" fontId="0" fillId="0" borderId="0" xfId="0" applyAlignment="1">
      <alignment horizontal="center"/>
    </xf>
    <xf numFmtId="0" fontId="0" fillId="0" borderId="6" xfId="0" applyBorder="1"/>
    <xf numFmtId="0" fontId="0" fillId="0" borderId="23" xfId="0" applyBorder="1"/>
    <xf numFmtId="0" fontId="0" fillId="0" borderId="0" xfId="0" applyAlignment="1">
      <alignment horizontal="left"/>
    </xf>
    <xf numFmtId="0" fontId="0" fillId="0" borderId="6" xfId="0" applyBorder="1" applyAlignment="1">
      <alignment horizontal="left"/>
    </xf>
    <xf numFmtId="0" fontId="4" fillId="7" borderId="6" xfId="0" applyFont="1" applyFill="1" applyBorder="1" applyAlignment="1">
      <alignment horizontal="center" vertical="center" wrapText="1"/>
    </xf>
    <xf numFmtId="0" fontId="0" fillId="0" borderId="11" xfId="0" applyBorder="1"/>
    <xf numFmtId="9" fontId="8" fillId="0" borderId="6" xfId="0" applyNumberFormat="1" applyFont="1" applyBorder="1" applyAlignment="1" applyProtection="1">
      <alignment horizontal="center" vertical="center"/>
      <protection locked="0"/>
    </xf>
    <xf numFmtId="0" fontId="4" fillId="3" borderId="6" xfId="0" applyFont="1" applyFill="1" applyBorder="1" applyAlignment="1">
      <alignment horizontal="center" vertical="center" wrapText="1"/>
    </xf>
    <xf numFmtId="0" fontId="4" fillId="8" borderId="6" xfId="0" applyFont="1" applyFill="1" applyBorder="1" applyAlignment="1">
      <alignment horizontal="center" vertical="center" wrapText="1"/>
    </xf>
    <xf numFmtId="9" fontId="18" fillId="6" borderId="6" xfId="0" applyNumberFormat="1" applyFont="1" applyFill="1" applyBorder="1" applyAlignment="1" applyProtection="1">
      <alignment horizontal="center" vertical="center"/>
      <protection locked="0"/>
    </xf>
    <xf numFmtId="0" fontId="4" fillId="9" borderId="6" xfId="0" applyFont="1" applyFill="1" applyBorder="1" applyAlignment="1">
      <alignment horizontal="center" vertical="center" wrapText="1"/>
    </xf>
    <xf numFmtId="0" fontId="14" fillId="2" borderId="0" xfId="0" applyFont="1" applyFill="1" applyAlignment="1">
      <alignment vertical="center"/>
    </xf>
    <xf numFmtId="0" fontId="8" fillId="2" borderId="0" xfId="0" applyFont="1" applyFill="1" applyAlignment="1">
      <alignment horizontal="left" vertical="center"/>
    </xf>
    <xf numFmtId="0" fontId="20" fillId="2" borderId="0" xfId="0" applyFont="1" applyFill="1" applyAlignment="1">
      <alignment vertical="center"/>
    </xf>
    <xf numFmtId="0" fontId="21" fillId="2" borderId="0" xfId="0" applyFont="1" applyFill="1"/>
    <xf numFmtId="0" fontId="0" fillId="2" borderId="24" xfId="0" applyFill="1" applyBorder="1"/>
    <xf numFmtId="0" fontId="0" fillId="2" borderId="25" xfId="0" applyFill="1" applyBorder="1"/>
    <xf numFmtId="0" fontId="0" fillId="2" borderId="26" xfId="0" applyFill="1" applyBorder="1"/>
    <xf numFmtId="49" fontId="9" fillId="2" borderId="6" xfId="0" applyNumberFormat="1" applyFont="1" applyFill="1" applyBorder="1" applyAlignment="1">
      <alignment horizontal="left" vertical="center" wrapText="1"/>
    </xf>
    <xf numFmtId="49" fontId="11" fillId="2" borderId="6" xfId="0" applyNumberFormat="1" applyFont="1" applyFill="1" applyBorder="1" applyAlignment="1" applyProtection="1">
      <alignment horizontal="left" vertical="top" wrapText="1"/>
      <protection locked="0"/>
    </xf>
    <xf numFmtId="0" fontId="1" fillId="3" borderId="5"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2" fillId="2" borderId="6" xfId="0" applyFont="1" applyFill="1" applyBorder="1" applyAlignment="1" applyProtection="1">
      <alignment horizontal="center"/>
      <protection locked="0"/>
    </xf>
    <xf numFmtId="0" fontId="3" fillId="2" borderId="6" xfId="0" applyFont="1" applyFill="1" applyBorder="1" applyAlignment="1" applyProtection="1">
      <alignment horizontal="center"/>
      <protection locked="0"/>
    </xf>
    <xf numFmtId="164" fontId="2" fillId="2" borderId="9" xfId="0" applyNumberFormat="1" applyFont="1" applyFill="1" applyBorder="1" applyAlignment="1" applyProtection="1">
      <alignment horizontal="center"/>
      <protection locked="0"/>
    </xf>
    <xf numFmtId="164" fontId="2" fillId="2" borderId="10" xfId="0" applyNumberFormat="1" applyFont="1" applyFill="1" applyBorder="1" applyAlignment="1" applyProtection="1">
      <alignment horizontal="center"/>
      <protection locked="0"/>
    </xf>
    <xf numFmtId="164" fontId="2" fillId="2" borderId="11" xfId="0" applyNumberFormat="1" applyFont="1" applyFill="1" applyBorder="1" applyAlignment="1" applyProtection="1">
      <alignment horizontal="center"/>
      <protection locked="0"/>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cellXfs>
  <cellStyles count="1">
    <cellStyle name="Normal" xfId="0" builtinId="0"/>
  </cellStyles>
  <dxfs count="21">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styles" Target="styles.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theme" Target="theme/theme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calcChain" Target="calcChain.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1494063</xdr:colOff>
      <xdr:row>5</xdr:row>
      <xdr:rowOff>202100</xdr:rowOff>
    </xdr:from>
    <xdr:to>
      <xdr:col>7</xdr:col>
      <xdr:colOff>334571</xdr:colOff>
      <xdr:row>13</xdr:row>
      <xdr:rowOff>75454</xdr:rowOff>
    </xdr:to>
    <xdr:pic>
      <xdr:nvPicPr>
        <xdr:cNvPr id="2" name="Imagen 1">
          <a:extLst>
            <a:ext uri="{FF2B5EF4-FFF2-40B4-BE49-F238E27FC236}">
              <a16:creationId xmlns:a16="http://schemas.microsoft.com/office/drawing/2014/main" id="{C1F0C721-6E25-43A3-91DF-EEB4DDB29830}"/>
            </a:ext>
          </a:extLst>
        </xdr:cNvPr>
        <xdr:cNvPicPr>
          <a:picLocks noChangeAspect="1"/>
        </xdr:cNvPicPr>
      </xdr:nvPicPr>
      <xdr:blipFill>
        <a:blip xmlns:r="http://schemas.openxmlformats.org/officeDocument/2006/relationships" r:embed="rId1"/>
        <a:stretch>
          <a:fillRect/>
        </a:stretch>
      </xdr:blipFill>
      <xdr:spPr>
        <a:xfrm>
          <a:off x="1957613" y="2119800"/>
          <a:ext cx="4815858" cy="23752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MIS%20DOCUMENTOS\ANALISIS%20DIF%20-ACT-TI-AXI\AJUSTES%20POR%20INFLACION\A%20X%20I%202003\NUEVO%20CALCULO%20AXI%202003\ARCHVOS%201920\REMODELACIONES%2009%20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Trabajo%20-%20Agust&#237;n\EXCEL\PATRIM\PATEC%202005\Fusion\oficialoc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OCUME~1/ljlopez/CONFIG~1/Temp/notesE1EF34/Otros%20Anexos/Gastos%20Regionales,%20Setiembre%20201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OCUME~1/ECESPE~1/CONFIG~1/Temp/notesFFF692/Otros%20Anexos/Gastos%20Regionales,%20Diciembre%20201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Evalbuena/AppData/Local/Microsoft/Windows/Temporary%20Internet%20Files/Content.Outlook/SVA60ZPR/Consolidado%20Diciembre%20%202011%20Banking%20Gaap%20Grupo%20Aval-12041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Jcruz/Desktop/COnsolidacion/Informacion-Julio2011/Recibidos/Bogota/ECP/Real/CONSOLRE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OCUME~1/ECESPE~1/CONFIG~1/Temp/notesFFF692/PUC_1112%20v5.9.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E/Documents/Brand%20X/JT8D/200/Meridiana/VB%20LLP%20Model%20V3%20Meridiana.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Jcruz/Desktop/COnsolidacion/Informacion-Julio2011/Recibidos/Bogota/ECP/Financiero/Consol/CONSOLFINAN.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Grupo_Aval/USGAAP/BANKING/1106/Entregado/Guia%203%20Historica%20a%20Junio%202011%20-%20Agosto%2020%202011%20-%2011092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Mis%20Documentos/GRUPO%20AVAL/Banking%20Junio%202011/Julio-Banking%20Junio%2020110813/Banking%20Junio%202011/Consolidacion%20Entidades%20Aval%20SEC%20Banking%20Gaap%20a%20Junio%20de%202011-201110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Shared/Collections/AMIT/Eswaran_Files/DLF/Julie/wizmo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ESTADOS%20FINANCIEROS%202002/Salvador/Set/SALV-Mktshare-Emisor%20SET-0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DOCUME~1/ljlopez/CONFIG~1/Temp/notesE1EF34/Leasing%20Bogot&#225;,%20PUC%20Marzo%202011%20Final%20sin%20detalles.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E/DOCUME~1/malas/CONFIG~1/Temp/notesE1EF34/Presupuesto%202007%20(Consulta).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ormato-informe-sci-parametrizado-desprotegido-definitivo%20ene-jun202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Trabajo%20-%20Agustin\EXCEL\AVAL\Aval2009\Mar09\CONSOL\VeR%20Consolidad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Documents%20and%20Settings\Administrador\Mis%20documentos\Mis%20documentos\AVAL2002\Mis%20documentos\1998\1998inicial\consol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Trabajo%20-%20Agust&#237;n\EXCEL\PATRIM\PATEC%202005\Fusion\oficialma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is%20documentos/CONSOLIDACION%20ATH/JUNIO%202011/CONSOLIDACION%20PARA%20AVAL_ANUALIZADO/ATH_Estados%20Financieros%20Junio%202011%2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Archivos%20comunes/2005/Reserva/Cargar%20Reporte%20de%20Mor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is%20Documentos/Marielos/Estad&#237;sticas/2005/Nueva%20Estadistica/Nueva%20Estadistica/52.Dias%20de%20atraso%20(Outstandin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E/tmp/97pbth.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ATOS (2)"/>
      <sheetName val="INTERFAZ"/>
      <sheetName val="BDATOS"/>
      <sheetName val="2"/>
      <sheetName val="Entidad - Proceso"/>
      <sheetName val="Datos"/>
      <sheetName val="Parametros"/>
      <sheetName val="Data"/>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dito"/>
      <sheetName val="oficial"/>
      <sheetName val="valores"/>
      <sheetName val="oficialoct"/>
    </sheetNames>
    <sheetDataSet>
      <sheetData sheetId="0" refreshError="1"/>
      <sheetData sheetId="1"/>
      <sheetData sheetId="2" refreshError="1"/>
      <sheetData sheetId="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entas"/>
      <sheetName val="Data"/>
      <sheetName val="PL.717 Corporate Expenses"/>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entas"/>
      <sheetName val="Data"/>
      <sheetName val="PL.717 Corporate Expenses"/>
    </sheetNames>
    <sheetDataSet>
      <sheetData sheetId="0"/>
      <sheetData sheetId="1"/>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es"/>
      <sheetName val="Hoja de trabajo Sept 2011"/>
      <sheetName val="MAPEO CUENTAS"/>
      <sheetName val="Corficol Finan+Real"/>
      <sheetName val="Anexo-Invers Aval Dic-11"/>
      <sheetName val="BALANCE"/>
      <sheetName val="PYG"/>
      <sheetName val="Aval"/>
      <sheetName val="Bogota"/>
      <sheetName val="Occidente"/>
      <sheetName val="Popular"/>
      <sheetName val="Av Villas"/>
      <sheetName val="Non-Financial Sector Corficol"/>
      <sheetName val="Non-Financial Ventas y Servicio"/>
      <sheetName val="Non-Financial Sector Inca"/>
      <sheetName val="Conciliacion Utilidades"/>
      <sheetName val="Anexo-Participaciones Dic-11"/>
      <sheetName val="SABANA"/>
      <sheetName val="3"/>
      <sheetName val="4"/>
      <sheetName val="6"/>
      <sheetName val="6- Anexo 1"/>
      <sheetName val="6-Anexo 2"/>
      <sheetName val="7"/>
      <sheetName val="HT"/>
      <sheetName val="8"/>
      <sheetName val="9"/>
      <sheetName val="10.1"/>
      <sheetName val="10.2"/>
      <sheetName val="11.1"/>
      <sheetName val="11.2"/>
      <sheetName val="12"/>
      <sheetName val="13"/>
      <sheetName val="14"/>
      <sheetName val="16.2"/>
      <sheetName val="Corficol"/>
      <sheetName val="BOCEAs-BCO BOGOTA"/>
      <sheetName val="Depositos"/>
      <sheetName val="Minoritario Entidad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CION"/>
      <sheetName val="BASE"/>
      <sheetName val="MATRIZ"/>
      <sheetName val="Int Minoritario"/>
      <sheetName val="NOTAS"/>
      <sheetName val="CONSOL"/>
      <sheetName val="BALAN"/>
      <sheetName val="PYG"/>
      <sheetName val="PATRIM"/>
      <sheetName val="EFECTIVO"/>
      <sheetName val="ELIMINA"/>
      <sheetName val="ELIMINA EXT"/>
      <sheetName val="FILIAL"/>
      <sheetName val="FILIALEXT"/>
      <sheetName val="C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lombia"/>
      <sheetName val="PUC"/>
      <sheetName val="MC"/>
      <sheetName val="Inversiones BS.108 &amp; BS.136"/>
      <sheetName val="Cartera de Credito Balance"/>
      <sheetName val="Accrued interest Recei. BS.408"/>
      <sheetName val="Accounts Receivable BS.478 -474"/>
      <sheetName val="Deferred Expenses BS.556"/>
      <sheetName val="OREOS BS.558"/>
      <sheetName val="Other Assets-Other BS.567"/>
      <sheetName val="Int &amp; Non-int Acc. BS.584-596"/>
      <sheetName val="Saving Deposits BS.646"/>
      <sheetName val="Time Deposits BS.658"/>
      <sheetName val="Accrued Expenses BS.776-778"/>
      <sheetName val="Accounts Payable BS.788"/>
      <sheetName val="Time Deposits (PL.120)"/>
      <sheetName val="Swap Gain MtM (PL.501)"/>
      <sheetName val="Gain on Sale of OREOs (PL.502)"/>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Depreciation (PL.797)"/>
      <sheetName val="Cuentas de Orden, Otros"/>
      <sheetName val="Cuentas de Orden, Tesorería"/>
      <sheetName val="Cuentas de Orden, Riesgo"/>
      <sheetName val="Other Income (PL.505)"/>
      <sheetName val="Other Services (PL.773)"/>
      <sheetName val="Gastos regional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sheetData sheetId="32"/>
      <sheetData sheetId="3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LLP Data"/>
      <sheetName val="Output"/>
      <sheetName val="Cost Summary"/>
      <sheetName val="Shop Visit"/>
      <sheetName val="Shop Visit II"/>
      <sheetName val="Analysis"/>
      <sheetName val="Active PV"/>
      <sheetName val="Validation"/>
      <sheetName val="VB Code"/>
      <sheetName val="Array management"/>
      <sheetName val="VB LLP Model V3 Meridiana"/>
      <sheetName val="\Documents\Brand X\JT8D\200\Mer"/>
      <sheetName val="VB LLP Model V3 Meridiana.xls"/>
      <sheetName val="VB%20LLP%20Model%20V3%20Meridia"/>
    </sheetNames>
    <definedNames>
      <definedName name="LLPModel"/>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CION"/>
      <sheetName val="BASE"/>
      <sheetName val="MATRIZ"/>
      <sheetName val="NOTAS"/>
      <sheetName val="CONSOL"/>
      <sheetName val="BALAN"/>
      <sheetName val="PYG"/>
      <sheetName val="INT MIN"/>
      <sheetName val="PATRIM"/>
      <sheetName val="EFECTIVO"/>
      <sheetName val="ELIMINA"/>
      <sheetName val="ELIMINA EXT"/>
      <sheetName val="FILIAL"/>
      <sheetName val="C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imiento"/>
      <sheetName val="Versiones"/>
      <sheetName val="5"/>
      <sheetName val="5a"/>
      <sheetName val="6"/>
      <sheetName val="7"/>
      <sheetName val="8"/>
      <sheetName val="9"/>
      <sheetName val="10"/>
      <sheetName val="12"/>
      <sheetName val="13"/>
      <sheetName val="14"/>
      <sheetName val="15"/>
      <sheetName val="16"/>
      <sheetName val="17"/>
      <sheetName val="18"/>
      <sheetName val="19"/>
      <sheetName val="20"/>
      <sheetName val="21"/>
      <sheetName val="22"/>
      <sheetName val="23"/>
      <sheetName val="24"/>
      <sheetName val="25"/>
      <sheetName val="26"/>
      <sheetName val="28"/>
      <sheetName val="29"/>
      <sheetName val="30"/>
      <sheetName val="31"/>
      <sheetName val="33"/>
      <sheetName val="34"/>
      <sheetName val="35"/>
      <sheetName val="35-Cartera Bruta"/>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CEDULA"/>
      <sheetName val="BALANCE SEC"/>
      <sheetName val="FORMATO SEC PYG"/>
      <sheetName val="CONSL AVAL JUN2011 BANKING GAAP"/>
      <sheetName val="Non-Financial Sector Corficol"/>
      <sheetName val="BB"/>
      <sheetName val="BO"/>
      <sheetName val="BAV"/>
      <sheetName val="BP"/>
      <sheetName val="GA"/>
      <sheetName val="SABANA CONSOLIDACION CORFICOL"/>
      <sheetName val="Non-Financial Sector Inca"/>
      <sheetName val="Non-Financial Ventas y Servicio"/>
      <sheetName val="4´"/>
      <sheetName val="4.1"/>
      <sheetName val="Ajuste corrección"/>
      <sheetName val="4"/>
      <sheetName val="6"/>
      <sheetName val="7"/>
      <sheetName val="8"/>
      <sheetName val="9"/>
      <sheetName val="10.1"/>
      <sheetName val="10.2"/>
      <sheetName val="11.1"/>
      <sheetName val="11.2"/>
      <sheetName val="12"/>
      <sheetName val="Calculos"/>
      <sheetName val="Variaciones"/>
      <sheetName val="13"/>
      <sheetName val="Corficol"/>
      <sheetName val="14"/>
      <sheetName val="16.1"/>
      <sheetName val="Hoja1"/>
      <sheetName val="16.2"/>
      <sheetName val="Efectos por Fusión"/>
      <sheetName val="DEPOSITOS"/>
      <sheetName val="Ajustes"/>
      <sheetName val="Participación Accionaria Junio "/>
      <sheetName val="ECP ATH"/>
      <sheetName val="ECP PORVENIR"/>
      <sheetName val="ECP CASA DE BOLSA"/>
      <sheetName val="ECP CORFICOL"/>
      <sheetName val="ECP FIDUOCCIDENTE"/>
      <sheetName val="ECP OCCIDENTE"/>
      <sheetName val="ECP VTAS Y SERVIC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7"/>
      <sheetName val="#2006"/>
      <sheetName val="#2005"/>
      <sheetName val="#2004"/>
      <sheetName val="#2003"/>
      <sheetName val="#2002"/>
      <sheetName val="WIZ"/>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Competencia"/>
      <sheetName val="ListaMaster"/>
      <sheetName val="ListaVisa"/>
      <sheetName val="Parametros"/>
      <sheetName val=" Resumen "/>
      <sheetName val="Resumen"/>
      <sheetName val="MasterCard"/>
      <sheetName val="VISA"/>
      <sheetName val="American Express"/>
      <sheetName val="Diners"/>
      <sheetName val="Propietaria"/>
      <sheetName val="Consolidado"/>
      <sheetName val="Debito"/>
      <sheetName val="Credito"/>
      <sheetName val="Utilidad Neta Mensual "/>
      <sheetName val="Utilidad Neta Acumu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UC"/>
      <sheetName val="MC"/>
      <sheetName val="Inversiones BS.108 &amp; BS.136"/>
      <sheetName val="Cartera de Credito Balance"/>
      <sheetName val="Accrued interest Recei. BS.408"/>
      <sheetName val="Accounts Receivable BS.478 -474"/>
      <sheetName val="Deferred Expenses BS.556"/>
      <sheetName val="OREOS BS.558"/>
      <sheetName val="Other Assets-Other BS.567"/>
      <sheetName val="Int &amp; Non-int Acc. BS.584-596"/>
      <sheetName val="Saving Deposits BS.646"/>
      <sheetName val="Time Deposits BS.658"/>
      <sheetName val="Accrued Expenses BS.776-778"/>
      <sheetName val="Accounts Payable BS.788"/>
      <sheetName val="Time Deposits (PL.120)"/>
      <sheetName val="Swap Gain MtM (PL.501)"/>
      <sheetName val="Gain on Sale of OREOs (PL.502)"/>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Corporate Expenses (PL.717)"/>
      <sheetName val="Other Income (PL.505)"/>
      <sheetName val="Other Services (PL.773)"/>
      <sheetName val="Depreciation (PL.797)"/>
      <sheetName val="Cuentas de Orden, Tesorería"/>
      <sheetName val="Cuentas de Orden, Otros"/>
      <sheetName val="Cuentas de Orden, Riesg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Catalogo"/>
      <sheetName val="23 Part Adq"/>
    </sheetNames>
    <sheetDataSet>
      <sheetData sheetId="0" refreshError="1"/>
      <sheetData sheetId="1" refreshError="1"/>
      <sheetData sheetId="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Datos"/>
      <sheetName val="Hoja1"/>
    </sheetNames>
    <sheetDataSet>
      <sheetData sheetId="0"/>
      <sheetData sheetId="1"/>
      <sheetData sheetId="2"/>
      <sheetData sheetId="3"/>
      <sheetData sheetId="4"/>
      <sheetData sheetId="5"/>
      <sheetData sheetId="6"/>
      <sheetData sheetId="7"/>
      <sheetData sheetId="8"/>
      <sheetData sheetId="9"/>
      <sheetData sheetId="10">
        <row r="2">
          <cell r="N2">
            <v>1</v>
          </cell>
        </row>
        <row r="26">
          <cell r="N26">
            <v>0.97058823529411764</v>
          </cell>
        </row>
        <row r="43">
          <cell r="N43">
            <v>0.95833333333333337</v>
          </cell>
        </row>
        <row r="55">
          <cell r="N55">
            <v>0.9107142857142857</v>
          </cell>
        </row>
        <row r="69">
          <cell r="N69">
            <v>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 CONSOLIDADO"/>
      <sheetName val="381-ME Corporacion "/>
      <sheetName val="381-ML Corporacion"/>
      <sheetName val="381-UVR Corporacion"/>
      <sheetName val="382-CC Corporacion"/>
      <sheetName val="383-ME Corporacion"/>
      <sheetName val="383-ML Corporacion"/>
      <sheetName val="383-UVR Corporacion"/>
      <sheetName val="384-Acciones Corporacion"/>
      <sheetName val="385-TC Corporacion"/>
      <sheetName val="381-TI Casa de Bolsa"/>
      <sheetName val="383-TI Casa de Bolsa"/>
      <sheetName val="384-Acciones Casa de Bolsa"/>
      <sheetName val="435-Fiduciaria"/>
      <sheetName val="436-Fiduciaria"/>
      <sheetName val="437-Fiduciaria"/>
      <sheetName val="439-Fiduciaria"/>
      <sheetName val="440-Fiduciaria"/>
      <sheetName val="381-ME Leasing"/>
      <sheetName val="381-ML Leasing"/>
      <sheetName val="381-UVR Leasing"/>
      <sheetName val="382-CC Leasing"/>
      <sheetName val="383-ME Leasing"/>
      <sheetName val="383-ML Leasing"/>
      <sheetName val="383-UVR Leasing"/>
      <sheetName val="384-Acciones Leasing"/>
      <sheetName val="385-TC Leasing"/>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JUSTES STELLA"/>
      <sheetName val="B.BTA.S.VALORES"/>
      <sheetName val="ahorramas 31-12-98 bce"/>
      <sheetName val="ahorramas 31-12-98 p-g"/>
      <sheetName val="AJUSTE-PYG-VILLAS"/>
      <sheetName val="CAL.INT.MIN.ARREGLO-OCC."/>
      <sheetName val="ARREGLOVILLASAHORRAMAS"/>
      <sheetName val="ARREGLO INT.MIN."/>
      <sheetName val="SABANAS"/>
      <sheetName val="usgaap"/>
      <sheetName val="ajustes us-gaap"/>
      <sheetName val="conciliación  utilidad"/>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dito"/>
      <sheetName val="oficial"/>
    </sheetNames>
    <sheetDataSet>
      <sheetData sheetId="0" refreshError="1"/>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 PUC"/>
      <sheetName val="BG PUC HOMOLOGADO"/>
      <sheetName val="Balance General"/>
      <sheetName val="Estado de Resultados"/>
      <sheetName val="E. Cambios Patrim"/>
      <sheetName val="E. Flujo de Fondos"/>
      <sheetName val="Oper recip"/>
      <sheetName val="Composic Acc"/>
      <sheetName val="Inversiones Ath"/>
      <sheetName val="Empleado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DATA1"/>
      <sheetName val="Hoja4"/>
      <sheetName val="DATA2"/>
    </sheetNames>
    <sheetDataSet>
      <sheetData sheetId="0"/>
      <sheetData sheetId="1" refreshError="1"/>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nes"/>
      <sheetName val="Enero"/>
      <sheetName val="Febrero"/>
      <sheetName val="Marzo"/>
      <sheetName val="Abril"/>
      <sheetName val="Mayo"/>
      <sheetName val="Junio"/>
      <sheetName val="Julio"/>
      <sheetName val="Agosto"/>
      <sheetName val="Septiembre"/>
      <sheetName val="Octubre"/>
      <sheetName val="Noviembre"/>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7pbth"/>
      <sheetName val="97pbth.xls"/>
    </sheetNames>
    <definedNames>
      <definedName name="ContAverage"/>
      <definedName name="FailureActual"/>
      <definedName name="FailurePlan"/>
      <definedName name="FleetAdj"/>
      <definedName name="FleetNoAdj"/>
      <definedName name="ProductivityWith"/>
      <definedName name="ProductivityWithout"/>
    </defined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4B0BE-6CFA-40EE-B580-D15BDA6C1982}">
  <dimension ref="B1:V37"/>
  <sheetViews>
    <sheetView tabSelected="1" topLeftCell="H23" zoomScale="67" zoomScaleNormal="67" workbookViewId="0">
      <selection activeCell="I25" sqref="I25"/>
    </sheetView>
  </sheetViews>
  <sheetFormatPr baseColWidth="10" defaultColWidth="11.453125" defaultRowHeight="12.5" x14ac:dyDescent="0.25"/>
  <cols>
    <col min="1" max="1" width="3.1796875" style="1" customWidth="1"/>
    <col min="2" max="2" width="3.453125" style="1" customWidth="1"/>
    <col min="3" max="3" width="29" style="1" customWidth="1"/>
    <col min="4" max="4" width="2.453125" style="1" customWidth="1"/>
    <col min="5" max="5" width="19.81640625" style="1" customWidth="1"/>
    <col min="6" max="6" width="10.81640625" style="1" customWidth="1"/>
    <col min="7" max="7" width="23.453125" style="1" customWidth="1"/>
    <col min="8" max="8" width="7.453125" style="1" customWidth="1"/>
    <col min="9" max="9" width="237.1796875" style="1" customWidth="1"/>
    <col min="10" max="10" width="5.81640625" style="1" customWidth="1"/>
    <col min="11" max="11" width="28.1796875" style="1" customWidth="1"/>
    <col min="12" max="12" width="4.26953125" style="1" customWidth="1"/>
    <col min="13" max="13" width="165.7265625" style="1" customWidth="1"/>
    <col min="14" max="14" width="5.81640625" style="1" customWidth="1"/>
    <col min="15" max="15" width="24.81640625" style="1" customWidth="1"/>
    <col min="16" max="16" width="7" style="1" customWidth="1"/>
    <col min="17" max="16384" width="11.453125" style="1"/>
  </cols>
  <sheetData>
    <row r="1" spans="2:16" ht="13" thickBot="1" x14ac:dyDescent="0.3"/>
    <row r="2" spans="2:16" ht="18" customHeight="1" x14ac:dyDescent="0.25">
      <c r="B2" s="2"/>
      <c r="C2" s="3"/>
      <c r="D2" s="3"/>
      <c r="E2" s="3"/>
      <c r="F2" s="3"/>
      <c r="G2" s="3"/>
      <c r="H2" s="3"/>
      <c r="I2" s="3"/>
      <c r="J2" s="3"/>
      <c r="K2" s="3"/>
      <c r="L2" s="3"/>
      <c r="M2" s="3"/>
      <c r="N2" s="3"/>
      <c r="O2" s="3"/>
      <c r="P2" s="4"/>
    </row>
    <row r="3" spans="2:16" ht="30.75" customHeight="1" x14ac:dyDescent="0.3">
      <c r="B3" s="5"/>
      <c r="E3" s="69" t="s">
        <v>0</v>
      </c>
      <c r="F3" s="71" t="s">
        <v>1</v>
      </c>
      <c r="G3" s="72"/>
      <c r="H3" s="72"/>
      <c r="I3" s="72"/>
      <c r="J3" s="72"/>
      <c r="K3" s="72"/>
      <c r="L3" s="72"/>
      <c r="M3" s="72"/>
      <c r="N3" s="6"/>
      <c r="O3" s="6"/>
      <c r="P3" s="7"/>
    </row>
    <row r="4" spans="2:16" ht="30.75" customHeight="1" x14ac:dyDescent="0.3">
      <c r="B4" s="5"/>
      <c r="E4" s="70"/>
      <c r="F4" s="72"/>
      <c r="G4" s="72"/>
      <c r="H4" s="72"/>
      <c r="I4" s="72"/>
      <c r="J4" s="72"/>
      <c r="K4" s="72"/>
      <c r="L4" s="72"/>
      <c r="M4" s="72"/>
      <c r="N4" s="6"/>
      <c r="O4" s="6"/>
      <c r="P4" s="7"/>
    </row>
    <row r="5" spans="2:16" ht="59.25" customHeight="1" x14ac:dyDescent="0.45">
      <c r="B5" s="5"/>
      <c r="E5" s="8" t="s">
        <v>2</v>
      </c>
      <c r="F5" s="73" t="s">
        <v>3</v>
      </c>
      <c r="G5" s="74"/>
      <c r="H5" s="74"/>
      <c r="I5" s="74"/>
      <c r="J5" s="74"/>
      <c r="K5" s="74"/>
      <c r="L5" s="74"/>
      <c r="M5" s="75"/>
      <c r="N5" s="9"/>
      <c r="O5" s="9"/>
      <c r="P5" s="7"/>
    </row>
    <row r="6" spans="2:16" ht="18" customHeight="1" thickBot="1" x14ac:dyDescent="0.35">
      <c r="B6" s="5"/>
      <c r="E6" s="10"/>
      <c r="F6" s="9"/>
      <c r="G6" s="9"/>
      <c r="H6" s="9"/>
      <c r="I6" s="9"/>
      <c r="J6" s="9"/>
      <c r="K6" s="9"/>
      <c r="L6" s="9"/>
      <c r="P6" s="7"/>
    </row>
    <row r="7" spans="2:16" ht="93" customHeight="1" thickBot="1" x14ac:dyDescent="0.3">
      <c r="B7" s="5"/>
      <c r="I7" s="76" t="s">
        <v>4</v>
      </c>
      <c r="J7" s="77"/>
      <c r="K7" s="78"/>
      <c r="M7" s="11">
        <f>+AVERAGE(G25,G27,G29,G31,G33)</f>
        <v>0.96792717086834723</v>
      </c>
      <c r="N7" s="12"/>
      <c r="O7" s="12"/>
      <c r="P7" s="7"/>
    </row>
    <row r="8" spans="2:16" ht="18" customHeight="1" x14ac:dyDescent="0.35">
      <c r="B8" s="5"/>
      <c r="M8" s="13"/>
      <c r="N8" s="13"/>
      <c r="O8" s="13"/>
      <c r="P8" s="7"/>
    </row>
    <row r="9" spans="2:16" ht="18" customHeight="1" x14ac:dyDescent="0.25">
      <c r="B9" s="5"/>
      <c r="P9" s="7"/>
    </row>
    <row r="10" spans="2:16" x14ac:dyDescent="0.25">
      <c r="B10" s="5"/>
      <c r="P10" s="7"/>
    </row>
    <row r="11" spans="2:16" x14ac:dyDescent="0.25">
      <c r="B11" s="5"/>
      <c r="P11" s="7"/>
    </row>
    <row r="12" spans="2:16" x14ac:dyDescent="0.25">
      <c r="B12" s="5"/>
      <c r="P12" s="7"/>
    </row>
    <row r="13" spans="2:16" x14ac:dyDescent="0.25">
      <c r="B13" s="5"/>
      <c r="P13" s="7"/>
    </row>
    <row r="14" spans="2:16" x14ac:dyDescent="0.25">
      <c r="B14" s="5"/>
      <c r="P14" s="7"/>
    </row>
    <row r="15" spans="2:16" x14ac:dyDescent="0.25">
      <c r="B15" s="5"/>
      <c r="P15" s="7"/>
    </row>
    <row r="16" spans="2:16" x14ac:dyDescent="0.25">
      <c r="B16" s="5"/>
      <c r="P16" s="7"/>
    </row>
    <row r="17" spans="2:22" ht="23" x14ac:dyDescent="0.25">
      <c r="B17" s="5"/>
      <c r="C17" s="79" t="s">
        <v>5</v>
      </c>
      <c r="D17" s="80"/>
      <c r="E17" s="80"/>
      <c r="F17" s="80"/>
      <c r="G17" s="80"/>
      <c r="H17" s="80"/>
      <c r="I17" s="80"/>
      <c r="J17" s="80"/>
      <c r="K17" s="80"/>
      <c r="L17" s="80"/>
      <c r="M17" s="81"/>
      <c r="N17" s="14"/>
      <c r="O17" s="14"/>
      <c r="P17" s="7"/>
    </row>
    <row r="18" spans="2:22" ht="15.75" customHeight="1" x14ac:dyDescent="0.25">
      <c r="B18" s="5"/>
      <c r="C18" s="15"/>
      <c r="D18" s="15"/>
      <c r="E18" s="15"/>
      <c r="F18" s="15"/>
      <c r="G18" s="15"/>
      <c r="H18" s="15"/>
      <c r="I18" s="15"/>
      <c r="J18" s="15"/>
      <c r="K18" s="15"/>
      <c r="L18" s="15"/>
      <c r="M18" s="15"/>
      <c r="N18" s="16"/>
      <c r="O18" s="16"/>
      <c r="P18" s="7"/>
    </row>
    <row r="19" spans="2:22" ht="81.75" customHeight="1" x14ac:dyDescent="0.25">
      <c r="B19" s="5"/>
      <c r="C19" s="67" t="s">
        <v>6</v>
      </c>
      <c r="D19" s="67"/>
      <c r="E19" s="17" t="s">
        <v>7</v>
      </c>
      <c r="F19" s="68" t="s">
        <v>8</v>
      </c>
      <c r="G19" s="68"/>
      <c r="H19" s="68"/>
      <c r="I19" s="68"/>
      <c r="J19" s="68"/>
      <c r="K19" s="68"/>
      <c r="L19" s="68"/>
      <c r="M19" s="68"/>
      <c r="N19" s="18"/>
      <c r="O19" s="18"/>
      <c r="P19" s="19"/>
    </row>
    <row r="20" spans="2:22" ht="74.25" customHeight="1" x14ac:dyDescent="0.25">
      <c r="B20" s="5"/>
      <c r="C20" s="67" t="s">
        <v>9</v>
      </c>
      <c r="D20" s="67"/>
      <c r="E20" s="17" t="s">
        <v>7</v>
      </c>
      <c r="F20" s="68" t="s">
        <v>10</v>
      </c>
      <c r="G20" s="68"/>
      <c r="H20" s="68"/>
      <c r="I20" s="68"/>
      <c r="J20" s="68"/>
      <c r="K20" s="68"/>
      <c r="L20" s="68"/>
      <c r="M20" s="68"/>
      <c r="N20" s="20"/>
      <c r="O20" s="20"/>
      <c r="P20" s="21"/>
    </row>
    <row r="21" spans="2:22" ht="117.75" customHeight="1" x14ac:dyDescent="0.25">
      <c r="B21" s="5"/>
      <c r="C21" s="67" t="s">
        <v>11</v>
      </c>
      <c r="D21" s="67"/>
      <c r="E21" s="17" t="s">
        <v>7</v>
      </c>
      <c r="F21" s="68" t="s">
        <v>12</v>
      </c>
      <c r="G21" s="68"/>
      <c r="H21" s="68"/>
      <c r="I21" s="68"/>
      <c r="J21" s="68"/>
      <c r="K21" s="68"/>
      <c r="L21" s="68"/>
      <c r="M21" s="68"/>
      <c r="N21" s="20"/>
      <c r="O21" s="20"/>
      <c r="P21" s="21"/>
    </row>
    <row r="22" spans="2:22" ht="66" customHeight="1" thickBot="1" x14ac:dyDescent="0.35">
      <c r="B22" s="5"/>
      <c r="G22" s="22"/>
      <c r="P22" s="7"/>
    </row>
    <row r="23" spans="2:22" ht="102.75" customHeight="1" thickBot="1" x14ac:dyDescent="0.35">
      <c r="B23" s="5"/>
      <c r="C23" s="23" t="s">
        <v>13</v>
      </c>
      <c r="D23" s="24"/>
      <c r="E23" s="25" t="s">
        <v>14</v>
      </c>
      <c r="F23" s="24"/>
      <c r="G23" s="25" t="s">
        <v>15</v>
      </c>
      <c r="H23" s="24"/>
      <c r="I23" s="26" t="s">
        <v>16</v>
      </c>
      <c r="J23" s="27"/>
      <c r="K23" s="28" t="s">
        <v>17</v>
      </c>
      <c r="L23" s="27"/>
      <c r="M23" s="29" t="s">
        <v>18</v>
      </c>
      <c r="N23" s="27"/>
      <c r="O23" s="30" t="s">
        <v>19</v>
      </c>
      <c r="P23" s="7"/>
      <c r="Q23" s="31"/>
    </row>
    <row r="24" spans="2:22" ht="6.75" customHeight="1" x14ac:dyDescent="0.45">
      <c r="B24" s="5"/>
      <c r="C24" s="32"/>
      <c r="D24"/>
      <c r="E24"/>
      <c r="F24"/>
      <c r="G24"/>
      <c r="H24"/>
      <c r="I24" s="33"/>
      <c r="J24"/>
      <c r="K24" s="33"/>
      <c r="L24"/>
      <c r="M24"/>
      <c r="N24"/>
      <c r="O24"/>
      <c r="P24" s="7"/>
    </row>
    <row r="25" spans="2:22" ht="409.6" customHeight="1" x14ac:dyDescent="0.25">
      <c r="B25" s="5"/>
      <c r="C25" s="34" t="s">
        <v>20</v>
      </c>
      <c r="D25" s="35"/>
      <c r="E25" s="36" t="str">
        <f>+IF([23]Hoja1!$N$2&gt;=0.5,"Si","No")</f>
        <v>Si</v>
      </c>
      <c r="F25" s="37"/>
      <c r="G25" s="38">
        <f>+[23]Hoja1!N2</f>
        <v>1</v>
      </c>
      <c r="H25" s="37"/>
      <c r="I25" s="39" t="s">
        <v>21</v>
      </c>
      <c r="J25" s="40"/>
      <c r="K25" s="41">
        <v>0.86899999999999999</v>
      </c>
      <c r="L25" s="42"/>
      <c r="M25" s="43" t="s">
        <v>22</v>
      </c>
      <c r="N25" s="44"/>
      <c r="O25" s="45">
        <f>G25-K25</f>
        <v>0.13100000000000001</v>
      </c>
      <c r="P25" s="46"/>
      <c r="Q25" s="47"/>
      <c r="R25" s="47"/>
      <c r="S25" s="47"/>
      <c r="T25" s="47"/>
      <c r="U25" s="47"/>
      <c r="V25" s="47"/>
    </row>
    <row r="26" spans="2:22" ht="6.75" customHeight="1" x14ac:dyDescent="0.45">
      <c r="B26" s="5"/>
      <c r="C26" s="32"/>
      <c r="D26"/>
      <c r="E26" s="48"/>
      <c r="F26"/>
      <c r="G26" s="49"/>
      <c r="H26"/>
      <c r="I26" s="50"/>
      <c r="J26"/>
      <c r="K26" s="33"/>
      <c r="L26"/>
      <c r="M26" s="51"/>
      <c r="N26" s="51"/>
      <c r="O26" s="52"/>
      <c r="P26" s="7"/>
    </row>
    <row r="27" spans="2:22" ht="283.5" customHeight="1" x14ac:dyDescent="0.25">
      <c r="B27" s="5"/>
      <c r="C27" s="53" t="s">
        <v>23</v>
      </c>
      <c r="D27" s="35"/>
      <c r="E27" s="36" t="str">
        <f>+IF([23]Hoja1!$N$26&gt;=0.5,"Si","No")</f>
        <v>Si</v>
      </c>
      <c r="F27"/>
      <c r="G27" s="38">
        <f>+[23]Hoja1!N26</f>
        <v>0.97058823529411764</v>
      </c>
      <c r="H27"/>
      <c r="I27" s="39" t="s">
        <v>24</v>
      </c>
      <c r="J27"/>
      <c r="K27" s="41">
        <v>0.94099999999999995</v>
      </c>
      <c r="L27" s="54"/>
      <c r="M27" s="43" t="s">
        <v>25</v>
      </c>
      <c r="N27" s="44"/>
      <c r="O27" s="55">
        <f>G27-K27</f>
        <v>2.9588235294117693E-2</v>
      </c>
      <c r="P27" s="7"/>
    </row>
    <row r="28" spans="2:22" ht="6.75" customHeight="1" x14ac:dyDescent="0.45">
      <c r="B28" s="5"/>
      <c r="C28" s="32"/>
      <c r="D28"/>
      <c r="E28" s="48"/>
      <c r="F28"/>
      <c r="G28" s="49"/>
      <c r="H28"/>
      <c r="I28" s="50"/>
      <c r="J28"/>
      <c r="K28" s="33"/>
      <c r="L28"/>
      <c r="M28" s="51"/>
      <c r="N28" s="51"/>
      <c r="O28" s="52"/>
      <c r="P28" s="7"/>
    </row>
    <row r="29" spans="2:22" ht="254.25" customHeight="1" x14ac:dyDescent="0.25">
      <c r="B29" s="5"/>
      <c r="C29" s="56" t="s">
        <v>26</v>
      </c>
      <c r="D29" s="35"/>
      <c r="E29" s="36" t="str">
        <f>+IF([23]Hoja1!$N$43&gt;=0.5,"Si","No")</f>
        <v>Si</v>
      </c>
      <c r="F29"/>
      <c r="G29" s="38">
        <f>+[23]Hoja1!N43</f>
        <v>0.95833333333333337</v>
      </c>
      <c r="H29"/>
      <c r="I29" s="39" t="s">
        <v>27</v>
      </c>
      <c r="J29"/>
      <c r="K29" s="41">
        <v>0.91700000000000004</v>
      </c>
      <c r="L29" s="54"/>
      <c r="M29" s="43" t="s">
        <v>28</v>
      </c>
      <c r="N29" s="44"/>
      <c r="O29" s="55">
        <f>G29-K29</f>
        <v>4.1333333333333333E-2</v>
      </c>
      <c r="P29" s="7"/>
    </row>
    <row r="30" spans="2:22" ht="6.75" customHeight="1" x14ac:dyDescent="0.45">
      <c r="B30" s="5"/>
      <c r="C30" s="32"/>
      <c r="D30"/>
      <c r="E30" s="48"/>
      <c r="F30"/>
      <c r="G30" s="49"/>
      <c r="H30"/>
      <c r="I30" s="50"/>
      <c r="J30"/>
      <c r="K30" s="33"/>
      <c r="L30"/>
      <c r="M30" s="51"/>
      <c r="N30" s="51"/>
      <c r="O30" s="52"/>
      <c r="P30" s="7"/>
    </row>
    <row r="31" spans="2:22" ht="308.25" customHeight="1" x14ac:dyDescent="0.25">
      <c r="B31" s="5"/>
      <c r="C31" s="57" t="s">
        <v>29</v>
      </c>
      <c r="D31" s="35"/>
      <c r="E31" s="36" t="str">
        <f>+IF([23]Hoja1!$N$55&gt;=0.5,"Si","No")</f>
        <v>Si</v>
      </c>
      <c r="F31"/>
      <c r="G31" s="38">
        <f>+[23]Hoja1!N55</f>
        <v>0.9107142857142857</v>
      </c>
      <c r="H31"/>
      <c r="I31" s="39" t="s">
        <v>30</v>
      </c>
      <c r="J31"/>
      <c r="K31" s="58">
        <v>0.89</v>
      </c>
      <c r="L31" s="54"/>
      <c r="M31" s="43" t="s">
        <v>31</v>
      </c>
      <c r="N31" s="44"/>
      <c r="O31" s="55">
        <f>G31-K31</f>
        <v>2.0714285714285685E-2</v>
      </c>
      <c r="P31" s="7"/>
    </row>
    <row r="32" spans="2:22" ht="6.75" customHeight="1" x14ac:dyDescent="0.45">
      <c r="B32" s="5"/>
      <c r="C32" s="32"/>
      <c r="D32"/>
      <c r="E32" s="48"/>
      <c r="F32"/>
      <c r="G32" s="49"/>
      <c r="H32"/>
      <c r="I32" s="50"/>
      <c r="J32"/>
      <c r="K32" s="33"/>
      <c r="L32"/>
      <c r="M32" s="51"/>
      <c r="N32" s="51"/>
      <c r="O32" s="52"/>
      <c r="P32" s="7"/>
    </row>
    <row r="33" spans="2:16" ht="381" customHeight="1" x14ac:dyDescent="0.25">
      <c r="B33" s="5"/>
      <c r="C33" s="59" t="s">
        <v>32</v>
      </c>
      <c r="D33" s="35"/>
      <c r="E33" s="36" t="str">
        <f>+IF([23]Hoja1!$N$69&gt;=0.5,"Si","No")</f>
        <v>Si</v>
      </c>
      <c r="F33"/>
      <c r="G33" s="38">
        <f>+[23]Hoja1!N69</f>
        <v>1</v>
      </c>
      <c r="H33"/>
      <c r="I33" s="39" t="s">
        <v>33</v>
      </c>
      <c r="J33"/>
      <c r="K33" s="41">
        <v>1</v>
      </c>
      <c r="L33" s="54"/>
      <c r="M33" s="43" t="s">
        <v>34</v>
      </c>
      <c r="N33" s="44"/>
      <c r="O33" s="55">
        <f>G33-K33</f>
        <v>0</v>
      </c>
      <c r="P33" s="7"/>
    </row>
    <row r="34" spans="2:16" ht="15.5" x14ac:dyDescent="0.25">
      <c r="B34" s="5"/>
      <c r="C34" s="60"/>
      <c r="D34" s="60"/>
      <c r="E34" s="16"/>
      <c r="M34" s="61"/>
      <c r="N34" s="61"/>
      <c r="O34" s="61"/>
      <c r="P34" s="7"/>
    </row>
    <row r="35" spans="2:16" ht="15.5" x14ac:dyDescent="0.25">
      <c r="B35" s="5"/>
      <c r="C35" s="62"/>
      <c r="D35" s="60"/>
      <c r="E35" s="16"/>
      <c r="M35" s="61"/>
      <c r="N35" s="61"/>
      <c r="O35" s="61"/>
      <c r="P35" s="7"/>
    </row>
    <row r="36" spans="2:16" ht="13" x14ac:dyDescent="0.3">
      <c r="B36" s="5"/>
      <c r="C36" s="63"/>
      <c r="P36" s="7"/>
    </row>
    <row r="37" spans="2:16" ht="13" thickBot="1" x14ac:dyDescent="0.3">
      <c r="B37" s="64"/>
      <c r="C37" s="65"/>
      <c r="D37" s="65"/>
      <c r="E37" s="65"/>
      <c r="F37" s="65"/>
      <c r="G37" s="65"/>
      <c r="H37" s="65"/>
      <c r="I37" s="65"/>
      <c r="J37" s="65"/>
      <c r="K37" s="65"/>
      <c r="L37" s="65"/>
      <c r="M37" s="65"/>
      <c r="N37" s="65"/>
      <c r="O37" s="65"/>
      <c r="P37" s="66"/>
    </row>
  </sheetData>
  <mergeCells count="11">
    <mergeCell ref="C20:D20"/>
    <mergeCell ref="F20:M20"/>
    <mergeCell ref="C21:D21"/>
    <mergeCell ref="F21:M21"/>
    <mergeCell ref="E3:E4"/>
    <mergeCell ref="F3:M4"/>
    <mergeCell ref="F5:M5"/>
    <mergeCell ref="I7:K7"/>
    <mergeCell ref="C17:M17"/>
    <mergeCell ref="C19:D19"/>
    <mergeCell ref="F19:M19"/>
  </mergeCells>
  <conditionalFormatting sqref="G25 G27 G29 G31 G33">
    <cfRule type="cellIs" dxfId="20" priority="20" operator="between">
      <formula>0.76</formula>
      <formula>1</formula>
    </cfRule>
    <cfRule type="cellIs" dxfId="19" priority="21" operator="between">
      <formula>0.51</formula>
      <formula>0.75</formula>
    </cfRule>
    <cfRule type="cellIs" dxfId="18" priority="22" operator="between">
      <formula>0.26</formula>
      <formula>0.5</formula>
    </cfRule>
  </conditionalFormatting>
  <conditionalFormatting sqref="M7">
    <cfRule type="cellIs" priority="16" operator="between">
      <formula>0.76</formula>
      <formula>1</formula>
    </cfRule>
    <cfRule type="cellIs" dxfId="17" priority="17" operator="between">
      <formula>0.51</formula>
      <formula>0.75</formula>
    </cfRule>
    <cfRule type="cellIs" dxfId="16" priority="18" operator="between">
      <formula>0.26</formula>
      <formula>0.5</formula>
    </cfRule>
    <cfRule type="cellIs" dxfId="15" priority="19" operator="between">
      <formula>0</formula>
      <formula>0.25</formula>
    </cfRule>
  </conditionalFormatting>
  <conditionalFormatting sqref="K25">
    <cfRule type="cellIs" dxfId="14" priority="13" operator="between">
      <formula>0.76</formula>
      <formula>1</formula>
    </cfRule>
    <cfRule type="cellIs" dxfId="13" priority="14" operator="between">
      <formula>0.51</formula>
      <formula>0.75</formula>
    </cfRule>
    <cfRule type="cellIs" dxfId="12" priority="15" operator="between">
      <formula>0.26</formula>
      <formula>0.5</formula>
    </cfRule>
  </conditionalFormatting>
  <conditionalFormatting sqref="K27">
    <cfRule type="cellIs" dxfId="11" priority="10" operator="between">
      <formula>0.76</formula>
      <formula>1</formula>
    </cfRule>
    <cfRule type="cellIs" dxfId="10" priority="11" operator="between">
      <formula>0.51</formula>
      <formula>0.75</formula>
    </cfRule>
    <cfRule type="cellIs" dxfId="9" priority="12" operator="between">
      <formula>0.26</formula>
      <formula>0.5</formula>
    </cfRule>
  </conditionalFormatting>
  <conditionalFormatting sqref="K29">
    <cfRule type="cellIs" dxfId="8" priority="7" operator="between">
      <formula>0.76</formula>
      <formula>1</formula>
    </cfRule>
    <cfRule type="cellIs" dxfId="7" priority="8" operator="between">
      <formula>0.51</formula>
      <formula>0.75</formula>
    </cfRule>
    <cfRule type="cellIs" dxfId="6" priority="9" operator="between">
      <formula>0.26</formula>
      <formula>0.5</formula>
    </cfRule>
  </conditionalFormatting>
  <conditionalFormatting sqref="K31">
    <cfRule type="cellIs" dxfId="5" priority="4" operator="between">
      <formula>0.76</formula>
      <formula>1</formula>
    </cfRule>
    <cfRule type="cellIs" dxfId="4" priority="5" operator="between">
      <formula>0.51</formula>
      <formula>0.75</formula>
    </cfRule>
    <cfRule type="cellIs" dxfId="3" priority="6" operator="between">
      <formula>0.26</formula>
      <formula>0.5</formula>
    </cfRule>
  </conditionalFormatting>
  <conditionalFormatting sqref="K33">
    <cfRule type="cellIs" dxfId="2" priority="1" operator="between">
      <formula>0.76</formula>
      <formula>1</formula>
    </cfRule>
    <cfRule type="cellIs" dxfId="1" priority="2" operator="between">
      <formula>0.51</formula>
      <formula>0.75</formula>
    </cfRule>
    <cfRule type="cellIs" dxfId="0" priority="3" operator="between">
      <formula>0.26</formula>
      <formula>0.5</formula>
    </cfRule>
  </conditionalFormatting>
  <dataValidations count="4">
    <dataValidation type="list" allowBlank="1" showInputMessage="1" showErrorMessage="1" sqref="E19" xr:uid="{7B0A9A85-C443-40B3-8292-837DB8745ECE}">
      <formula1>"Si,No,En proceso"</formula1>
    </dataValidation>
    <dataValidation type="list" allowBlank="1" showInputMessage="1" showErrorMessage="1" sqref="E20:E21" xr:uid="{5948E68E-42E2-477E-B5E6-E9FB438E2CB9}">
      <formula1>"Si, No"</formula1>
    </dataValidation>
    <dataValidation type="list" allowBlank="1" showInputMessage="1" showErrorMessage="1" sqref="N19:O19" xr:uid="{FB66CEB4-3726-49E4-AD23-880064F5F9E3}">
      <formula1>"Si,No"</formula1>
    </dataValidation>
    <dataValidation allowBlank="1" showInputMessage="1" showErrorMessage="1" prompt="Celda formulada, información proveniente de la pestaña de deficiencias." sqref="E23" xr:uid="{42E7F1EB-6A27-4FBD-BA7B-595E774AE4AB}"/>
  </dataValidations>
  <pageMargins left="0.39370078740157483" right="0.39370078740157483" top="0.39370078740157483" bottom="0.39370078740157483" header="0.31496062992125984" footer="0.31496062992125984"/>
  <pageSetup scale="65" orientation="landscape"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Conclusiones</vt:lpstr>
      <vt:lpstr>Conclusiones!Área_de_impresión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Foto Express</dc:creator>
  <cp:lastModifiedBy>Foto Express</cp:lastModifiedBy>
  <dcterms:created xsi:type="dcterms:W3CDTF">2022-07-29T14:40:10Z</dcterms:created>
  <dcterms:modified xsi:type="dcterms:W3CDTF">2022-07-29T14:56:25Z</dcterms:modified>
</cp:coreProperties>
</file>