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espdc.sharepoint.com/sites/EquipoPresupuesto/Documentos compartidos/Presupuesto 2026/EJECUCIONES/EJECUCIONES/01/"/>
    </mc:Choice>
  </mc:AlternateContent>
  <xr:revisionPtr revIDLastSave="6" documentId="8_{0788C7B7-4E3B-418E-A557-70A4A02905BD}" xr6:coauthVersionLast="47" xr6:coauthVersionMax="47" xr10:uidLastSave="{80D33CB6-15B1-4823-85D2-0EFB7F7A04E2}"/>
  <bookViews>
    <workbookView xWindow="-109" yWindow="-109" windowWidth="26301" windowHeight="14305" xr2:uid="{60B41553-59C3-4ACD-AAEF-5BDE1ABB73D4}"/>
  </bookViews>
  <sheets>
    <sheet name="EJ INGRESOS " sheetId="5" r:id="rId1"/>
    <sheet name="EJ GASTOS" sheetId="4" r:id="rId2"/>
    <sheet name="EJ RESERVA INGRESOS " sheetId="3" r:id="rId3"/>
    <sheet name="EJ RESERVAS 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3" l="1"/>
  <c r="E30" i="3"/>
  <c r="R30" i="3"/>
  <c r="S30" i="3" l="1"/>
  <c r="P27" i="3" l="1"/>
  <c r="O27" i="3"/>
  <c r="O26" i="3" s="1"/>
  <c r="N27" i="3"/>
  <c r="E37" i="3" l="1"/>
  <c r="D36" i="3" l="1"/>
  <c r="D35" i="3" l="1"/>
  <c r="D38" i="3" l="1"/>
  <c r="D40" i="3" s="1"/>
  <c r="F27" i="3" l="1"/>
  <c r="F29" i="3"/>
  <c r="F26" i="3" s="1"/>
  <c r="R25" i="3"/>
  <c r="F23" i="3"/>
  <c r="E28" i="3"/>
  <c r="E25" i="3"/>
  <c r="E24" i="3"/>
  <c r="C23" i="3"/>
  <c r="C22" i="3" s="1"/>
  <c r="R37" i="3" l="1"/>
  <c r="D23" i="3" l="1"/>
  <c r="D22" i="3" l="1"/>
  <c r="E22" i="3" s="1"/>
  <c r="E23" i="3"/>
  <c r="P26" i="3"/>
  <c r="D27" i="3" l="1"/>
  <c r="D29" i="3"/>
  <c r="D26" i="3" l="1"/>
  <c r="D21" i="3" s="1"/>
  <c r="N26" i="3" l="1"/>
  <c r="Q23" i="3" l="1"/>
  <c r="Q22" i="3" s="1"/>
  <c r="P23" i="3"/>
  <c r="P22" i="3" s="1"/>
  <c r="P21" i="3" s="1"/>
  <c r="P31" i="3" s="1"/>
  <c r="P33" i="3" s="1"/>
  <c r="O23" i="3"/>
  <c r="M23" i="3"/>
  <c r="M22" i="3" s="1"/>
  <c r="K23" i="3"/>
  <c r="K22" i="3" s="1"/>
  <c r="J23" i="3"/>
  <c r="J22" i="3" s="1"/>
  <c r="H23" i="3"/>
  <c r="H22" i="3" s="1"/>
  <c r="G23" i="3"/>
  <c r="G22" i="3" s="1"/>
  <c r="F22" i="3"/>
  <c r="F21" i="3" s="1"/>
  <c r="O22" i="3"/>
  <c r="O21" i="3" s="1"/>
  <c r="O31" i="3" s="1"/>
  <c r="O33" i="3" s="1"/>
  <c r="N21" i="3"/>
  <c r="N31" i="3" s="1"/>
  <c r="N33" i="3" s="1"/>
  <c r="I38" i="3"/>
  <c r="F36" i="3"/>
  <c r="F35" i="3" s="1"/>
  <c r="F38" i="3" s="1"/>
  <c r="R36" i="3"/>
  <c r="R35" i="3" s="1"/>
  <c r="R29" i="3"/>
  <c r="R28" i="3"/>
  <c r="R27" i="3" s="1"/>
  <c r="R24" i="3"/>
  <c r="Q26" i="3"/>
  <c r="M27" i="3"/>
  <c r="M26" i="3" s="1"/>
  <c r="L27" i="3"/>
  <c r="L26" i="3" s="1"/>
  <c r="K27" i="3"/>
  <c r="K26" i="3" s="1"/>
  <c r="J27" i="3"/>
  <c r="J26" i="3" s="1"/>
  <c r="I27" i="3"/>
  <c r="I26" i="3" s="1"/>
  <c r="H27" i="3"/>
  <c r="H26" i="3" s="1"/>
  <c r="G27" i="3"/>
  <c r="G26" i="3" s="1"/>
  <c r="C36" i="3"/>
  <c r="E36" i="3" s="1"/>
  <c r="C27" i="3"/>
  <c r="E27" i="3" s="1"/>
  <c r="C29" i="3"/>
  <c r="E29" i="3" s="1"/>
  <c r="R26" i="3" l="1"/>
  <c r="Q21" i="3"/>
  <c r="Q31" i="3" s="1"/>
  <c r="Q33" i="3" s="1"/>
  <c r="M21" i="3"/>
  <c r="M31" i="3" s="1"/>
  <c r="M33" i="3" s="1"/>
  <c r="C35" i="3"/>
  <c r="S36" i="3"/>
  <c r="F31" i="3"/>
  <c r="F33" i="3" s="1"/>
  <c r="C26" i="3"/>
  <c r="C38" i="3"/>
  <c r="C40" i="3" s="1"/>
  <c r="E40" i="3" s="1"/>
  <c r="J21" i="3"/>
  <c r="J31" i="3" s="1"/>
  <c r="J33" i="3" s="1"/>
  <c r="K21" i="3"/>
  <c r="K31" i="3" s="1"/>
  <c r="K33" i="3" s="1"/>
  <c r="L21" i="3"/>
  <c r="L31" i="3" s="1"/>
  <c r="L33" i="3" s="1"/>
  <c r="S29" i="3"/>
  <c r="H21" i="3"/>
  <c r="H31" i="3" s="1"/>
  <c r="H33" i="3" s="1"/>
  <c r="G21" i="3"/>
  <c r="G31" i="3" s="1"/>
  <c r="G33" i="3" s="1"/>
  <c r="G38" i="3"/>
  <c r="G40" i="3" s="1"/>
  <c r="F40" i="3"/>
  <c r="R23" i="3"/>
  <c r="S37" i="3"/>
  <c r="R22" i="3"/>
  <c r="E35" i="3" l="1"/>
  <c r="E38" i="3" s="1"/>
  <c r="S35" i="3"/>
  <c r="C21" i="3"/>
  <c r="E21" i="3" s="1"/>
  <c r="E26" i="3"/>
  <c r="S26" i="3" s="1"/>
  <c r="D31" i="3"/>
  <c r="D33" i="3" s="1"/>
  <c r="D41" i="3" s="1"/>
  <c r="F41" i="3"/>
  <c r="S22" i="3"/>
  <c r="S23" i="3"/>
  <c r="G41" i="3"/>
  <c r="H38" i="3"/>
  <c r="H40" i="3" s="1"/>
  <c r="H41" i="3" s="1"/>
  <c r="C31" i="3" l="1"/>
  <c r="C33" i="3" s="1"/>
  <c r="C41" i="3" s="1"/>
  <c r="E31" i="3"/>
  <c r="E33" i="3" s="1"/>
  <c r="E41" i="3" s="1"/>
  <c r="I40" i="3"/>
  <c r="J38" i="3" l="1"/>
  <c r="J40" i="3" s="1"/>
  <c r="J41" i="3" s="1"/>
  <c r="L38" i="3" l="1"/>
  <c r="L40" i="3" s="1"/>
  <c r="L41" i="3" s="1"/>
  <c r="K38" i="3"/>
  <c r="K40" i="3" s="1"/>
  <c r="K41" i="3" s="1"/>
  <c r="N38" i="3" l="1"/>
  <c r="N40" i="3" s="1"/>
  <c r="N41" i="3" s="1"/>
  <c r="P38" i="3"/>
  <c r="P40" i="3" s="1"/>
  <c r="P41" i="3" s="1"/>
  <c r="M38" i="3"/>
  <c r="M40" i="3" s="1"/>
  <c r="M41" i="3" s="1"/>
  <c r="O38" i="3" l="1"/>
  <c r="O40" i="3" s="1"/>
  <c r="O41" i="3" s="1"/>
  <c r="Q38" i="3" l="1"/>
  <c r="Q40" i="3" s="1"/>
  <c r="Q41" i="3" s="1"/>
  <c r="R38" i="3" l="1"/>
  <c r="I21" i="3"/>
  <c r="R21" i="3" s="1"/>
  <c r="S21" i="3" s="1"/>
  <c r="R31" i="3" l="1"/>
  <c r="S31" i="3" s="1"/>
  <c r="I31" i="3"/>
  <c r="I33" i="3" s="1"/>
  <c r="R33" i="3" s="1"/>
  <c r="S33" i="3" s="1"/>
  <c r="R40" i="3"/>
  <c r="S40" i="3" s="1"/>
  <c r="S38" i="3"/>
  <c r="I41" i="3" l="1"/>
  <c r="R41" i="3" l="1"/>
  <c r="S41" i="3" s="1"/>
</calcChain>
</file>

<file path=xl/sharedStrings.xml><?xml version="1.0" encoding="utf-8"?>
<sst xmlns="http://schemas.openxmlformats.org/spreadsheetml/2006/main" count="1337" uniqueCount="671">
  <si>
    <t>Código</t>
  </si>
  <si>
    <t>012050204</t>
  </si>
  <si>
    <t>Recursos propios con destinacion especifica</t>
  </si>
  <si>
    <t>0150101</t>
  </si>
  <si>
    <t>Vigencia</t>
  </si>
  <si>
    <t>01210020402</t>
  </si>
  <si>
    <t>012050205</t>
  </si>
  <si>
    <t>012100202</t>
  </si>
  <si>
    <t>Superavit fiscal</t>
  </si>
  <si>
    <t>Reservas Presupuestales</t>
  </si>
  <si>
    <t>Presupuesto de Rentas e Ingresos</t>
  </si>
  <si>
    <t>Entidad: UNIDAD ADMINISTRATIVA ESPECIAL DE SERVICIOS PUBLICOS - UAESP</t>
  </si>
  <si>
    <t xml:space="preserve">      </t>
  </si>
  <si>
    <t>Concepto</t>
  </si>
  <si>
    <r>
      <t>Recursos que respaldan las Reservas Constituidas</t>
    </r>
    <r>
      <rPr>
        <b/>
        <vertAlign val="superscript"/>
        <sz val="10"/>
        <color indexed="8"/>
        <rFont val="Arial"/>
        <family val="2"/>
      </rPr>
      <t>1/</t>
    </r>
  </si>
  <si>
    <r>
      <t>Modificaciones</t>
    </r>
    <r>
      <rPr>
        <b/>
        <vertAlign val="superscript"/>
        <sz val="10"/>
        <color indexed="8"/>
        <rFont val="Arial"/>
        <family val="2"/>
      </rPr>
      <t>2/</t>
    </r>
  </si>
  <si>
    <r>
      <t>Recursos que respaldan las Reservas Definitvas</t>
    </r>
    <r>
      <rPr>
        <b/>
        <vertAlign val="superscript"/>
        <sz val="10"/>
        <color indexed="8"/>
        <rFont val="Arial"/>
        <family val="2"/>
      </rPr>
      <t>3/</t>
    </r>
  </si>
  <si>
    <t>Recaudo Mes
Enero</t>
  </si>
  <si>
    <t>Recaudo Mes
Febrero</t>
  </si>
  <si>
    <t>Recaudo Mes
Marzo</t>
  </si>
  <si>
    <t>Recaudo Mes
Abril</t>
  </si>
  <si>
    <t>Recaudo Mes
Mayo</t>
  </si>
  <si>
    <t>Recaudo Mes
Junio</t>
  </si>
  <si>
    <t>Recaudo Mes
Julio</t>
  </si>
  <si>
    <t>Recaudo Mes
Agosto</t>
  </si>
  <si>
    <t>Recaudo Mes
Septiembre</t>
  </si>
  <si>
    <t>Recaudo Mes
Octubre</t>
  </si>
  <si>
    <t>Recaudo Mes
Noviembre</t>
  </si>
  <si>
    <t>Recaudo Mes
Diciembre</t>
  </si>
  <si>
    <t>Recaudo Acumulado</t>
  </si>
  <si>
    <t>% Ejec.</t>
  </si>
  <si>
    <t>01</t>
  </si>
  <si>
    <t xml:space="preserve">Ingresos </t>
  </si>
  <si>
    <t>011</t>
  </si>
  <si>
    <t>Ingresos Corrientes</t>
  </si>
  <si>
    <t>01102</t>
  </si>
  <si>
    <t>Ingresos  no tributarios</t>
  </si>
  <si>
    <t>0110203001</t>
  </si>
  <si>
    <t>Multas y Sanciones</t>
  </si>
  <si>
    <t>011020300105</t>
  </si>
  <si>
    <t>Sanciones Administrativas</t>
  </si>
  <si>
    <t>0110206</t>
  </si>
  <si>
    <t>Venta de Bienes y Servicios</t>
  </si>
  <si>
    <t>0110206001</t>
  </si>
  <si>
    <t>Venta de Establecimientos de mercado</t>
  </si>
  <si>
    <t>011020500107020112</t>
  </si>
  <si>
    <t>Servicio de alquiler o arrendamiento con o sin op</t>
  </si>
  <si>
    <t>011020800108</t>
  </si>
  <si>
    <t>Servicios prestados a las empresas y servicios de produccion</t>
  </si>
  <si>
    <t>011020500108030118</t>
  </si>
  <si>
    <t>Servicio de oficinas centrales</t>
  </si>
  <si>
    <t>0110205001090101</t>
  </si>
  <si>
    <t>Servicios Administrativos del Gobierno</t>
  </si>
  <si>
    <t>011020500109010112</t>
  </si>
  <si>
    <t>Servicios ejecutivos de la administracion pública</t>
  </si>
  <si>
    <t>012</t>
  </si>
  <si>
    <t>Recursos de Capital</t>
  </si>
  <si>
    <t>01205</t>
  </si>
  <si>
    <t>Rendimientos Financieros</t>
  </si>
  <si>
    <t>0120502</t>
  </si>
  <si>
    <t>Depositos</t>
  </si>
  <si>
    <t>Recursos propios de libre destinacion</t>
  </si>
  <si>
    <t>01210</t>
  </si>
  <si>
    <t>Recursos de Balance</t>
  </si>
  <si>
    <t>0121002</t>
  </si>
  <si>
    <t>Ingresos de destinacion especifica</t>
  </si>
  <si>
    <t>012100204</t>
  </si>
  <si>
    <t>No incorporado de Vigencias Anteriores</t>
  </si>
  <si>
    <t>Ingresos destinacion especifica</t>
  </si>
  <si>
    <t>TOTAL</t>
  </si>
  <si>
    <t>TOTAL  RECURSOS DE CAPITAL</t>
  </si>
  <si>
    <t>015</t>
  </si>
  <si>
    <t>Transferencias Administracion Central</t>
  </si>
  <si>
    <t>01501</t>
  </si>
  <si>
    <t>Aporte Ordinario</t>
  </si>
  <si>
    <t>TOTAL  RECURSOS DE BALANCE</t>
  </si>
  <si>
    <t>TOTAL  RECURSOS DE CAPITAL Y DE BALANCE</t>
  </si>
  <si>
    <t>DOLLY ARIAS CASAS</t>
  </si>
  <si>
    <t>Subdirectora Administrativa</t>
  </si>
  <si>
    <t xml:space="preserve">SERGIO ALEJANDRO </t>
  </si>
  <si>
    <t>SERGIO ALEJANDRO JIMENEZ GONZALEZ</t>
  </si>
  <si>
    <t>Responsable de Presupuesto</t>
  </si>
  <si>
    <t>Vigencia fiscal 2026</t>
  </si>
  <si>
    <t>SISTEMA DE PRESUPUESTO DISTRITAL
SECRETARIA DISTRITAL DE HACIENDA - DIRECCIÓN DISTRITAL DE PRESUPUESTO
EJECUCIÓN PRESUPUESTO
INFORME DE EJECUCIÓN DEL PRESUPUESTO DE GASTOS E INVERSIONES</t>
  </si>
  <si>
    <t>ENTIDAD:     0228 UNIDAD ADMINISTRATIVA ESPECIAL DE SERVICIOS PÚBLICOS - UAESP</t>
  </si>
  <si>
    <t>MES:                           ENERO</t>
  </si>
  <si>
    <t>UNIDAD EJECUTORA: UNIDAD EJECUTORA 01</t>
  </si>
  <si>
    <t>VIGENCIA FISCAL:   2026</t>
  </si>
  <si>
    <t>RUBRO PRESUPUESTAL</t>
  </si>
  <si>
    <t>APROPIACIÓN</t>
  </si>
  <si>
    <t>TOTAL COMPROMISOS</t>
  </si>
  <si>
    <t>EJEC
PRESUP
11=10/8</t>
  </si>
  <si>
    <t>AUTORIZACIÓN DE GIRO</t>
  </si>
  <si>
    <t>EJEC 
AUTO
GIRO %
14=13/8</t>
  </si>
  <si>
    <t>CÓDIGO
1</t>
  </si>
  <si>
    <t>NOMBRE
2</t>
  </si>
  <si>
    <t>INICIAL
3</t>
  </si>
  <si>
    <t>MODIFICACIONES</t>
  </si>
  <si>
    <t>VIGENTE
6=(3+5)</t>
  </si>
  <si>
    <t>SUSPENSIÓN
7</t>
  </si>
  <si>
    <t>DISPONIBLE
8=(6-7)</t>
  </si>
  <si>
    <t>MES
9</t>
  </si>
  <si>
    <t>ACUMULADO
10</t>
  </si>
  <si>
    <t>MES
12</t>
  </si>
  <si>
    <t>ACUMULADO
13</t>
  </si>
  <si>
    <t>MES 
4</t>
  </si>
  <si>
    <t>ACUMULADO 
5</t>
  </si>
  <si>
    <t>O2</t>
  </si>
  <si>
    <t>GASTOS</t>
  </si>
  <si>
    <t>O21</t>
  </si>
  <si>
    <t>Funcionamiento</t>
  </si>
  <si>
    <t>O211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</si>
  <si>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</si>
  <si>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</si>
  <si>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</si>
  <si>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</si>
  <si>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</si>
  <si>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</si>
  <si>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</si>
  <si>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>O211010100101</t>
  </si>
  <si>
    <t>Sueldo básico</t>
  </si>
  <si>
    <t>O211010100102</t>
  </si>
  <si>
    <t>Horas extras, dominicales, festivos y recargos</t>
  </si>
  <si>
    <t>O211010100103</t>
  </si>
  <si>
    <t>Gastos de representación</t>
  </si>
  <si>
    <t>O211010100104</t>
  </si>
  <si>
    <t>Subsidio de alimentación</t>
  </si>
  <si>
    <t>O211010100105</t>
  </si>
  <si>
    <t>Auxilio de transporte</t>
  </si>
  <si>
    <t>O211010100107</t>
  </si>
  <si>
    <t>Bonificación por servicios prestados</t>
  </si>
  <si>
    <t>O211010100108</t>
  </si>
  <si>
    <t>Prestaciones sociales</t>
  </si>
  <si>
    <t>O21101010010801</t>
  </si>
  <si>
    <t>Prima de navidad</t>
  </si>
  <si>
    <t>O21101010010802</t>
  </si>
  <si>
    <t>Prima de vacaciones</t>
  </si>
  <si>
    <t>O211010100109</t>
  </si>
  <si>
    <t>Prima técnica salarial</t>
  </si>
  <si>
    <t>O2110101002</t>
  </si>
  <si>
    <t>Factores salariales especiales</t>
  </si>
  <si>
    <t>O211010100204</t>
  </si>
  <si>
    <t>Prima semestral</t>
  </si>
  <si>
    <t>O211010100212</t>
  </si>
  <si>
    <t>Prima de antigüedad</t>
  </si>
  <si>
    <t>O21101010021201</t>
  </si>
  <si>
    <t>Beneficios a los empleados a corto plazo</t>
  </si>
  <si>
    <t>O2110102</t>
  </si>
  <si>
    <t>Contribuciones inherentes a la nómina</t>
  </si>
  <si>
    <t>O2110102001</t>
  </si>
  <si>
    <t>Aportes a la seguridad social en pensiones</t>
  </si>
  <si>
    <t>O211010200101</t>
  </si>
  <si>
    <t>Aportes a la seguridad social en pensiones públicas</t>
  </si>
  <si>
    <t>O211010200102</t>
  </si>
  <si>
    <t>Aportes a la seguridad social en pensiones privadas</t>
  </si>
  <si>
    <t>O2110102002</t>
  </si>
  <si>
    <t>Aportes a la seguridad social en salud</t>
  </si>
  <si>
    <t>O211010200202</t>
  </si>
  <si>
    <t>Aportes a la seguridad social en salud privada</t>
  </si>
  <si>
    <t>O2110102003</t>
  </si>
  <si>
    <t>Aportes de cesantías</t>
  </si>
  <si>
    <t>O211010200301</t>
  </si>
  <si>
    <t>Aportes de cesantías a fondos públicos</t>
  </si>
  <si>
    <t>O211010200302</t>
  </si>
  <si>
    <t>Aportes de cesantías a fondos privados</t>
  </si>
  <si>
    <t>O2110102004</t>
  </si>
  <si>
    <t>Aportes a cajas de compensación familiar</t>
  </si>
  <si>
    <t>O211010200401</t>
  </si>
  <si>
    <t>Compensar</t>
  </si>
  <si>
    <t>O2110102005</t>
  </si>
  <si>
    <t>Aportes generales al sistema de riesgos laborales</t>
  </si>
  <si>
    <t>O211010200501</t>
  </si>
  <si>
    <t>Aportes generales al sistema de riesgos laborales públicos</t>
  </si>
  <si>
    <t>O2110102006</t>
  </si>
  <si>
    <t>Aportes al ICBF</t>
  </si>
  <si>
    <t>O2110102007</t>
  </si>
  <si>
    <t>Aportes al SENA</t>
  </si>
  <si>
    <t>O2110103</t>
  </si>
  <si>
    <t>Remuneraciones no constitutivas de factor salarial</t>
  </si>
  <si>
    <t>O2110103001</t>
  </si>
  <si>
    <t>O211010300103</t>
  </si>
  <si>
    <t>Bonificación especial de recreación</t>
  </si>
  <si>
    <t>O2110103005</t>
  </si>
  <si>
    <t>Reconocimiento por permanencia en el servicio público - Bogotá D.C.</t>
  </si>
  <si>
    <t>O2110103068</t>
  </si>
  <si>
    <t>Prima secretarial</t>
  </si>
  <si>
    <t>O2110103190</t>
  </si>
  <si>
    <t>Apoyo de sostenimiento prácticas laborales</t>
  </si>
  <si>
    <t>O212</t>
  </si>
  <si>
    <t>Adquisición de bienes y servicios</t>
  </si>
  <si>
    <t>O21202</t>
  </si>
  <si>
    <t>Adquisiciones diferentes de activos</t>
  </si>
  <si>
    <t>O2120201</t>
  </si>
  <si>
    <t>Materiales y suministros</t>
  </si>
  <si>
    <t>O2120201002</t>
  </si>
  <si>
    <t>Productos alimenticios, bebidas y tabaco; textiles, prendas de vestir y productos de cuero</t>
  </si>
  <si>
    <t>O212020100204</t>
  </si>
  <si>
    <t>Bebidas</t>
  </si>
  <si>
    <t>O2120201002042449001</t>
  </si>
  <si>
    <t>Bebidas gaseosas no alcohólicas (maltas, gaseosas, etc.)</t>
  </si>
  <si>
    <t>O212020100207</t>
  </si>
  <si>
    <t>Artículos textiles (excepto prendas de vestir)</t>
  </si>
  <si>
    <t>O2120201002072719004</t>
  </si>
  <si>
    <t>Tapabocas y otras prendas de ropa médica</t>
  </si>
  <si>
    <t>O2120201002072719005</t>
  </si>
  <si>
    <t>Mascarillas para protección industrial con órgano filtrante no reemplazable</t>
  </si>
  <si>
    <t>O212020100208</t>
  </si>
  <si>
    <t>Tejido de punto o ganchillo; prendas de vestir</t>
  </si>
  <si>
    <t>O2120201002082822101</t>
  </si>
  <si>
    <t>Prendas de vestir de fibras artificiales y sintéticas en tejidos de punto, para hombre</t>
  </si>
  <si>
    <t>O2120201002082822303</t>
  </si>
  <si>
    <t>Prendas de vestir de fibras artificiales y sintéticas en tejido de punto, para mujer</t>
  </si>
  <si>
    <t>O2120201002082823117</t>
  </si>
  <si>
    <t>Chaquetas o sacos, excepto de cuero y plástico para hombre</t>
  </si>
  <si>
    <t>O2120201002082824401</t>
  </si>
  <si>
    <t>Guantes plásticos desechables</t>
  </si>
  <si>
    <t>O2120201002082826207</t>
  </si>
  <si>
    <t>Boinas y cachuchas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</si>
  <si>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</si>
  <si>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</si>
  <si>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</si>
  <si>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</si>
  <si>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</si>
  <si>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</si>
  <si>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O2120201002092933010</t>
  </si>
  <si>
    <t>Calzado de cuero para protección</t>
  </si>
  <si>
    <t>O2120201003</t>
  </si>
  <si>
    <t>Otros bienes transportables (excepto productos metálicos, maquinaria y equipo)</t>
  </si>
  <si>
    <t>O212020100302</t>
  </si>
  <si>
    <t>Pasta o pulpa, papel y productos de papel; impresos y artículos similares</t>
  </si>
  <si>
    <t>O2120201003023212901</t>
  </si>
  <si>
    <t>Papel bond</t>
  </si>
  <si>
    <t>O2120201003023212904</t>
  </si>
  <si>
    <t>Cartulina opalina</t>
  </si>
  <si>
    <t>O2120201003023213901</t>
  </si>
  <si>
    <t>Papel kraft</t>
  </si>
  <si>
    <t>O2120201003023270112</t>
  </si>
  <si>
    <t>Blocs de papel cuadriculado o rayado</t>
  </si>
  <si>
    <t>O212020100303</t>
  </si>
  <si>
    <t>Productos de hornos de coque; productos de refinación de petróleo y combustible nuclear</t>
  </si>
  <si>
    <t>O2120201003033331301</t>
  </si>
  <si>
    <t>Gasolina motor corriente mezclada con etanol - E10, E20, etc.</t>
  </si>
  <si>
    <t>O2120201003033336103</t>
  </si>
  <si>
    <t>Diésel oil ACPM (fuel gas gasoil marine gas)</t>
  </si>
  <si>
    <t>O212020100304</t>
  </si>
  <si>
    <t>Químicos básicos</t>
  </si>
  <si>
    <t>O2120201003043413903</t>
  </si>
  <si>
    <t>Alcohol propílico y alcohol isopropílico</t>
  </si>
  <si>
    <t>O212020100305</t>
  </si>
  <si>
    <t>Otros productos químicos; fibras artificiales (o fibras industriales hechas por el hombre)</t>
  </si>
  <si>
    <t>O2120201003053529901</t>
  </si>
  <si>
    <t>Botiquines para emergencia</t>
  </si>
  <si>
    <t>O2120201003053544203</t>
  </si>
  <si>
    <t>Mezclas químicas para extintores</t>
  </si>
  <si>
    <t>O212020100306</t>
  </si>
  <si>
    <t>Productos de caucho y plástico</t>
  </si>
  <si>
    <t>O2120201003063626004</t>
  </si>
  <si>
    <t>Guantes de cirugía</t>
  </si>
  <si>
    <t>O2120201003063699022</t>
  </si>
  <si>
    <t>Caretas de material plástico para protección</t>
  </si>
  <si>
    <t>O2120201003063699023</t>
  </si>
  <si>
    <t>Respiradores plásticos para protección</t>
  </si>
  <si>
    <t>O212020100307</t>
  </si>
  <si>
    <t>Vidrio y productos de vidrio y otros productos no metálicos n.c.p.</t>
  </si>
  <si>
    <t>O2120201003073722102</t>
  </si>
  <si>
    <t>Utensilios de loza para mesa y la cocina</t>
  </si>
  <si>
    <t>O2120201003073722103</t>
  </si>
  <si>
    <t>Vajillas de porcelana</t>
  </si>
  <si>
    <t>O212020100308</t>
  </si>
  <si>
    <t>Muebles; otros bienes transportables n.c.p.</t>
  </si>
  <si>
    <t>O2120201003083812206</t>
  </si>
  <si>
    <t>Muebles modulares de madera para oficina</t>
  </si>
  <si>
    <t>O2120201003083891102</t>
  </si>
  <si>
    <t>Bolígrafos</t>
  </si>
  <si>
    <t>O2120201003083891103</t>
  </si>
  <si>
    <t>Lapiceros</t>
  </si>
  <si>
    <t>O2120201003083891104</t>
  </si>
  <si>
    <t>Marcadores de fieltro y similares</t>
  </si>
  <si>
    <t>O2120201003083891106</t>
  </si>
  <si>
    <t>Lápices</t>
  </si>
  <si>
    <t>O2120201003083899918</t>
  </si>
  <si>
    <t>Guantes industriales</t>
  </si>
  <si>
    <t>O2120201004</t>
  </si>
  <si>
    <t>Productos metálicos y paquetes de software</t>
  </si>
  <si>
    <t>O212020100402</t>
  </si>
  <si>
    <t>Productos metálicos elaborados (excepto maquinaria y equipo)</t>
  </si>
  <si>
    <t>O2120201004024292202</t>
  </si>
  <si>
    <t>Partes y accesorios para herramientas</t>
  </si>
  <si>
    <t>O212020100404</t>
  </si>
  <si>
    <t>Maquinaria para usos especiales</t>
  </si>
  <si>
    <t>O2120201004044481708</t>
  </si>
  <si>
    <t>Hornos microondas</t>
  </si>
  <si>
    <t>O212020100405</t>
  </si>
  <si>
    <t>Maquinaria de oficina, contabilidad e informática</t>
  </si>
  <si>
    <t>O21202010040545272</t>
  </si>
  <si>
    <t>Unidades removibles de almacenamiento</t>
  </si>
  <si>
    <t>O212020100406</t>
  </si>
  <si>
    <t>Maquinaria y aparatos eléctricos</t>
  </si>
  <si>
    <t>O2120201004064641004</t>
  </si>
  <si>
    <t>Baterías para automotores</t>
  </si>
  <si>
    <t>O2120201004064641007</t>
  </si>
  <si>
    <t>Pilas alcalinas</t>
  </si>
  <si>
    <t>O2120201004064653901</t>
  </si>
  <si>
    <t>Reflectores</t>
  </si>
  <si>
    <t>O212020100408</t>
  </si>
  <si>
    <t>Aparatos médicos, instrumentos ópticos y de precisión, relojes</t>
  </si>
  <si>
    <t>O2120201004084825101</t>
  </si>
  <si>
    <t>Termómetros</t>
  </si>
  <si>
    <t>O2120201004084831204</t>
  </si>
  <si>
    <t>Anteojos, gafas, monogafas y similares de plástico para protección</t>
  </si>
  <si>
    <t>O2120202</t>
  </si>
  <si>
    <t>Adquisición de servicios</t>
  </si>
  <si>
    <t>O2120202005</t>
  </si>
  <si>
    <t>Servicios de la construcción</t>
  </si>
  <si>
    <t>O212020200504</t>
  </si>
  <si>
    <t>Servicios de construcción</t>
  </si>
  <si>
    <t>O21202020050407</t>
  </si>
  <si>
    <t>Servicios de terminación y acabado de edificios</t>
  </si>
  <si>
    <t>O2120202005040754790</t>
  </si>
  <si>
    <t>Otros servicios de terminación y acabado de edificios</t>
  </si>
  <si>
    <t>O2120202006</t>
  </si>
  <si>
    <t>Servicios de alojamiento; servicios de suministro de comidas y bebidas; servicios de transporte; y servicios de distribución de electricidad, gas y agua</t>
  </si>
  <si>
    <t>O212020200608</t>
  </si>
  <si>
    <t>Servicios postales y de mensajería</t>
  </si>
  <si>
    <t>O21202020060868014</t>
  </si>
  <si>
    <t>Servicios de gestión documental</t>
  </si>
  <si>
    <t>O21202020060868021</t>
  </si>
  <si>
    <t>Servicios locales de mensajería nacional</t>
  </si>
  <si>
    <t>O212020200609</t>
  </si>
  <si>
    <t>Servicios de distribución de electricidad, gas y agua (por cuenta propia)</t>
  </si>
  <si>
    <t>O21202020060969112</t>
  </si>
  <si>
    <t>Servicios de distribución de electricidad (por cuenta propia)</t>
  </si>
  <si>
    <t>O21202020060969210</t>
  </si>
  <si>
    <t>Servicios de distribución de agua por tuberías (excepto vapor y agua caliente), por cuenta propia</t>
  </si>
  <si>
    <t>O21202020060969230</t>
  </si>
  <si>
    <t>Servicios de distribución de agua (excepto por tuberías), por cuenta propia</t>
  </si>
  <si>
    <t>O212020200662427</t>
  </si>
  <si>
    <t>Otro comercio al por menor de café, té y otras especias no realizados en establecimientos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</si>
  <si>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</si>
  <si>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</si>
  <si>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</si>
  <si>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</si>
  <si>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</si>
  <si>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</si>
  <si>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O2120202007010303</t>
  </si>
  <si>
    <t>Servicios de seguros sociales de protección de otros riesgos sociales (excepto los servicios de seguridad social de afiliación obligatoria)</t>
  </si>
  <si>
    <t>O212020200701030371332</t>
  </si>
  <si>
    <t>Servicios de seguros sociales de riesgos laborales</t>
  </si>
  <si>
    <t>O2120202007010304</t>
  </si>
  <si>
    <t>Servicios de seguros de salud y de accidentes</t>
  </si>
  <si>
    <t>O212020200701030471347</t>
  </si>
  <si>
    <t>Servicio de seguro obligatorio de accidentes de tránsito (SOAT)</t>
  </si>
  <si>
    <t>O2120202007010305</t>
  </si>
  <si>
    <t>Otros servicios de seguros distintos a los seguros de vida (excepto los servicios de reaseguro)</t>
  </si>
  <si>
    <t>O212020200701030571351</t>
  </si>
  <si>
    <t>Servicios de seguros de vehículos automotores</t>
  </si>
  <si>
    <t>O212020200701030571354</t>
  </si>
  <si>
    <t>Servicios de seguros contra incendio, terremoto o sustracción</t>
  </si>
  <si>
    <t>O212020200701030571355</t>
  </si>
  <si>
    <t>Servicios de seguros generales de responsabilidad civil</t>
  </si>
  <si>
    <t>O21202020070106</t>
  </si>
  <si>
    <t>Servicios auxiliares de seguros, pensiones y cesantías</t>
  </si>
  <si>
    <t>O2120202007010671640</t>
  </si>
  <si>
    <t>Servicios de administración de fondos de pensiones y cesantías</t>
  </si>
  <si>
    <t>O212020200702</t>
  </si>
  <si>
    <t>Servicios inmobiliarios</t>
  </si>
  <si>
    <t>O21202020070272112</t>
  </si>
  <si>
    <t>Servicios de alquiler o arrendamiento con o sin opción de compra, relativos a bienes inmuebles no residenciales (diferentes a vivienda), propios o arrendados</t>
  </si>
  <si>
    <t>O21202020070272240</t>
  </si>
  <si>
    <t>Servicios de avalúo inmobiliario a comisión o por contrato</t>
  </si>
  <si>
    <t>O212020200703</t>
  </si>
  <si>
    <t>Servicios de arrendamiento o alquiler sin operario</t>
  </si>
  <si>
    <t>O21202020070373124</t>
  </si>
  <si>
    <t>Servicios de arrendamiento sin opción de compra de computadores sin operario</t>
  </si>
  <si>
    <t>O21202020070373311</t>
  </si>
  <si>
    <t>Derechos de uso de programas informáticos</t>
  </si>
  <si>
    <t>O2120202008</t>
  </si>
  <si>
    <t>Servicios prestados a las empresas y servicios de producción</t>
  </si>
  <si>
    <t>O212020200802</t>
  </si>
  <si>
    <t>Servicios jurídicos y contables</t>
  </si>
  <si>
    <t>O21202020080282120</t>
  </si>
  <si>
    <t>Servicios de asesoramiento y representación jurídica relativos a otros campos del derecho</t>
  </si>
  <si>
    <t>O21202020080282130</t>
  </si>
  <si>
    <t>Servicios de documentación y certificación jurídica</t>
  </si>
  <si>
    <t>O21202020080282191</t>
  </si>
  <si>
    <t>Servicios de arbitraje y conciliación</t>
  </si>
  <si>
    <t>O212020200803</t>
  </si>
  <si>
    <t>Servicios profesionales, científicos y técnicos (excepto los servicios de investigación, urbanismo, jurídicos y de contabilidad)</t>
  </si>
  <si>
    <t>O21202020080383159</t>
  </si>
  <si>
    <t>Otros servicios de alojamiento y suministro de infraestructura en tecnología de la información (TI)</t>
  </si>
  <si>
    <t>O21202020080383211</t>
  </si>
  <si>
    <t>Servicios de asesoría en arquitectura</t>
  </si>
  <si>
    <t>O212020200804</t>
  </si>
  <si>
    <t>Servicios de telecomunicaciones, transmisión y suministro de información</t>
  </si>
  <si>
    <t>O21202020080484120</t>
  </si>
  <si>
    <t>Servicios de telefonía fija (acceso)</t>
  </si>
  <si>
    <t>O21202020080484140</t>
  </si>
  <si>
    <t>Servicios de redes privadas</t>
  </si>
  <si>
    <t>O21202020080484210</t>
  </si>
  <si>
    <t>Servicios básicos de Internet</t>
  </si>
  <si>
    <t>O21202020080484222</t>
  </si>
  <si>
    <t>Servicios de acceso a Internet de banda ancha</t>
  </si>
  <si>
    <t>O212020200805</t>
  </si>
  <si>
    <t>Servicios de soporte</t>
  </si>
  <si>
    <t>O21202020080585250</t>
  </si>
  <si>
    <t>Servicios de protección (guardas de seguridad)</t>
  </si>
  <si>
    <t>O21202020080585310</t>
  </si>
  <si>
    <t>Servicios de desinfección y exterminación</t>
  </si>
  <si>
    <t>O21202020080585330</t>
  </si>
  <si>
    <t>Servicios de limpieza general</t>
  </si>
  <si>
    <t>O21202020080585951</t>
  </si>
  <si>
    <t>Servicios de copia y reproducción</t>
  </si>
  <si>
    <t>O212020200807</t>
  </si>
  <si>
    <t>Servicios de mantenimiento, reparación e instalación (excepto servicios de construcción)</t>
  </si>
  <si>
    <t>O21202020080787130</t>
  </si>
  <si>
    <t>Servicios de mantenimiento y reparación de computadores y equipos periféricos</t>
  </si>
  <si>
    <t>O2120202008078714102</t>
  </si>
  <si>
    <t>Servicio de mantenimiento y reparación de vehículos automóviles</t>
  </si>
  <si>
    <t>O2120202009</t>
  </si>
  <si>
    <t>Servicios para la comunidad, sociales y personales</t>
  </si>
  <si>
    <t>O212020200901</t>
  </si>
  <si>
    <t>Servicios de la administración pública y otros servicios prestados a la comunidad en general; servicios de seguridad social de afiliación obligatoria</t>
  </si>
  <si>
    <t>O21202020090191191</t>
  </si>
  <si>
    <t>Servicios administrativos relacionados con los trabajadores estatales</t>
  </si>
  <si>
    <t>O212020200902</t>
  </si>
  <si>
    <t>Servicios de educación</t>
  </si>
  <si>
    <t>O21202020090292913</t>
  </si>
  <si>
    <t>Servicios de educación para la formación y el trabajo</t>
  </si>
  <si>
    <t>O212020200903</t>
  </si>
  <si>
    <t>Servicios para el cuidado de la salud humana y servicios sociales</t>
  </si>
  <si>
    <t>O21202020090393500</t>
  </si>
  <si>
    <t>Otros servicios sociales sin alojamiento</t>
  </si>
  <si>
    <t>O212020200904</t>
  </si>
  <si>
    <t>Servicios de alcantarillado, recolección, tratamiento y disposición de desechos y otros servicios de saneamiento ambiental</t>
  </si>
  <si>
    <t>O21202020090494231</t>
  </si>
  <si>
    <t>Servicios generales de recolección de desechos residenciales</t>
  </si>
  <si>
    <t>O212020200906</t>
  </si>
  <si>
    <t>Servicios recreativos, culturales y deportivos</t>
  </si>
  <si>
    <t>O21202020090696590</t>
  </si>
  <si>
    <t>Otros servicios deportivos y recreativos</t>
  </si>
  <si>
    <t>O213</t>
  </si>
  <si>
    <t>Transferencias corrientes</t>
  </si>
  <si>
    <t>O21305</t>
  </si>
  <si>
    <t>A entidades del gobierno</t>
  </si>
  <si>
    <t>O2130509</t>
  </si>
  <si>
    <t>A otras entidades del gobierno general</t>
  </si>
  <si>
    <t>O2130509059</t>
  </si>
  <si>
    <t>Servicio de alumbrado público</t>
  </si>
  <si>
    <t>O23</t>
  </si>
  <si>
    <t>Inversión</t>
  </si>
  <si>
    <t>O2301</t>
  </si>
  <si>
    <t>DIRECTA</t>
  </si>
  <si>
    <t>O230117</t>
  </si>
  <si>
    <t>Bogotá Camina Segura</t>
  </si>
  <si>
    <t>O23011719</t>
  </si>
  <si>
    <t>Salud y protección social</t>
  </si>
  <si>
    <t>O2301171905</t>
  </si>
  <si>
    <t>Salud pública</t>
  </si>
  <si>
    <t>O230117190520240291</t>
  </si>
  <si>
    <t>Mejoramiento de la infraestructura y de los servicios de destino final en los cementerios públicos distritales Bogotá D.C.</t>
  </si>
  <si>
    <t>O23011721</t>
  </si>
  <si>
    <t>Minas y energia</t>
  </si>
  <si>
    <t>O2301172102</t>
  </si>
  <si>
    <t>Consolidación productiva del sector de energía eléctrica</t>
  </si>
  <si>
    <t>O230117210220240263</t>
  </si>
  <si>
    <t>Fortalecimiento de la operación y de la prestación del servicio de Alumbrado Público en Bogotá D.C.</t>
  </si>
  <si>
    <t>O23011740</t>
  </si>
  <si>
    <t>Vivienda, ciudad y territorio</t>
  </si>
  <si>
    <t>O2301174003</t>
  </si>
  <si>
    <t>Acceso de la población a los servicios de agua potable y saneamiento básico</t>
  </si>
  <si>
    <t>O230117400320240276</t>
  </si>
  <si>
    <t>Implementación de un modelo de Gestión integral de residuos como garantía de saneamiento básico bajo un enfoque de economía circular Bogotá D.C.</t>
  </si>
  <si>
    <t>O230117400320240302</t>
  </si>
  <si>
    <t>Fortalecimiento de la actividad de aprovechamiento en Bogotá D.C.</t>
  </si>
  <si>
    <t>O230117400320240320</t>
  </si>
  <si>
    <t>Implementación de estrategias integrales para la gestión de residuos sólidos de puntos críticos y de arrojo clandestino como garantía de área limpia en el espacio público de Bogotá D.C.</t>
  </si>
  <si>
    <t>O230117400320240321</t>
  </si>
  <si>
    <t>Implementación y transformación del Relleno Sanitario Doña Juana hacia un parque Tecnológico en manejo de residuos, Bogotá D.C.</t>
  </si>
  <si>
    <t>O23011745</t>
  </si>
  <si>
    <t>Gobierno Territorial</t>
  </si>
  <si>
    <t>O2301174599</t>
  </si>
  <si>
    <t>Fortalecimiento a la gestión y dirección de la administración pública territorial</t>
  </si>
  <si>
    <t>O230117459920240107</t>
  </si>
  <si>
    <t>Fortalecimiento de los procesos de planificación y gestión de la UAESP Bogotá D.C.</t>
  </si>
  <si>
    <t>RESPONSABLE DEL PRESUPUESTO</t>
  </si>
  <si>
    <t>ORDENADOR DEL GASTO</t>
  </si>
  <si>
    <t>ENTIDAD                       0228 - UNIDAD ADMINISTRATIVA ESPECIAL DE SERVICIOS PÚBLICOS - UAESP</t>
  </si>
  <si>
    <t>VIGENCIA FISCAL:     2026</t>
  </si>
  <si>
    <t>UNIDAD EJECUTORA       UNIDAD EJECUTORA 01</t>
  </si>
  <si>
    <t>MES:                            ENERO</t>
  </si>
  <si>
    <t>PRESUPUESTO
INICIAL
3</t>
  </si>
  <si>
    <t>PRESUPUESTO
DEFINITIVO
6 =(3+5)</t>
  </si>
  <si>
    <t>RECAUDOS</t>
  </si>
  <si>
    <t>EJEC.
PRES.
%
9=(8/6)</t>
  </si>
  <si>
    <t>SALDO POR
RECAUDAR
10=(6-8)</t>
  </si>
  <si>
    <t>RECURSOS
RESERVAS
11</t>
  </si>
  <si>
    <t>RECAUDO
ACUMULADO
RECURSOS
RESERVAS
12=(8+11)</t>
  </si>
  <si>
    <t>MES
4</t>
  </si>
  <si>
    <t>ACUMULADO
5</t>
  </si>
  <si>
    <t>MES
7</t>
  </si>
  <si>
    <t>ACUMULADO
8</t>
  </si>
  <si>
    <t>O1</t>
  </si>
  <si>
    <t>Ingresos</t>
  </si>
  <si>
    <t>O11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</si>
  <si>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</si>
  <si>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</si>
  <si>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</si>
  <si>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</si>
  <si>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</si>
  <si>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</si>
  <si>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O11020500101</t>
  </si>
  <si>
    <t>Minerales; electricidad, gas y agua</t>
  </si>
  <si>
    <t>O1102050010117</t>
  </si>
  <si>
    <t>Electricidad, Gas De Ciudad, Vapor Y Agua Caliente</t>
  </si>
  <si>
    <t>O110205001011702</t>
  </si>
  <si>
    <t>Gas de carbón, gas de agua, gas pobre y otros gases similares, (excepto los gases de petróleo y otros hidrocarburos gaseosos)</t>
  </si>
  <si>
    <t>O11020500107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</si>
  <si>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</si>
  <si>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</si>
  <si>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</si>
  <si>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</si>
  <si>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</si>
  <si>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O12</t>
  </si>
  <si>
    <t>Recursos de capital</t>
  </si>
  <si>
    <t>O1205</t>
  </si>
  <si>
    <t>Rendimientos financieros</t>
  </si>
  <si>
    <t>O120502</t>
  </si>
  <si>
    <t>Depósitos</t>
  </si>
  <si>
    <t>O12050205</t>
  </si>
  <si>
    <t>Recursos propios de libre destinación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</si>
  <si>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</si>
  <si>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</si>
  <si>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</si>
  <si>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</si>
  <si>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</si>
  <si>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</si>
  <si>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O12100204</t>
  </si>
  <si>
    <t>No incorporado de vigencias anteriores</t>
  </si>
  <si>
    <t>O1210020402</t>
  </si>
  <si>
    <t>TOTAL RENTAS E INGRESOS</t>
  </si>
  <si>
    <t>TRANSFERENCIAS</t>
  </si>
  <si>
    <t>RECAUDO
ACUMULADO
RECURSOS
RESERVAS
RESERVAS
12=(8+11)</t>
  </si>
  <si>
    <t>O15</t>
  </si>
  <si>
    <t>Transferencias administración central</t>
  </si>
  <si>
    <t>O1501</t>
  </si>
  <si>
    <t>Aporte ordinario</t>
  </si>
  <si>
    <t>O150101</t>
  </si>
  <si>
    <t>TOTAL TRANSFERENCIAS</t>
  </si>
  <si>
    <t>TOTAL RENTAS E INGRESOS + TRANSFERENCIAS</t>
  </si>
  <si>
    <t>Ejercicio</t>
  </si>
  <si>
    <t>Pos.presupuestaria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</si>
  <si>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</si>
  <si>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</si>
  <si>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</si>
  <si>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</si>
  <si>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</si>
  <si>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</si>
  <si>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</si>
  <si>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% Ej. Autorización Giro</t>
  </si>
  <si>
    <t>Reserva Sin Autorización Giro</t>
  </si>
  <si>
    <t>Clase pos.presup.</t>
  </si>
  <si>
    <t>2026</t>
  </si>
  <si>
    <t>1</t>
  </si>
  <si>
    <t>TOTALES</t>
  </si>
  <si>
    <t/>
  </si>
  <si>
    <t>F</t>
  </si>
  <si>
    <t>O211010300102</t>
  </si>
  <si>
    <t>Indemnización por vacaciones</t>
  </si>
  <si>
    <t>O21201</t>
  </si>
  <si>
    <t>Adquisición de activos no financieros</t>
  </si>
  <si>
    <t>O2120101</t>
  </si>
  <si>
    <t>Activos fijos</t>
  </si>
  <si>
    <t>O2120101004</t>
  </si>
  <si>
    <t>Activos fijos no clasificados como maquinaria y equipo</t>
  </si>
  <si>
    <t>O212010100401</t>
  </si>
  <si>
    <t>Muebles, instrumentos musicales, artículos de deporte y antigüedades</t>
  </si>
  <si>
    <t>O21201010040101</t>
  </si>
  <si>
    <t>Muebles</t>
  </si>
  <si>
    <t>O2120101004010101</t>
  </si>
  <si>
    <t>Asientos</t>
  </si>
  <si>
    <t>O2120201003033331101</t>
  </si>
  <si>
    <t>Gasolina motor corriente</t>
  </si>
  <si>
    <t>O2120201003033338004</t>
  </si>
  <si>
    <t>Aceites lubricantes</t>
  </si>
  <si>
    <t>O2120201004054529001</t>
  </si>
  <si>
    <t>Partes y accesorios para computadores y minicomputadores</t>
  </si>
  <si>
    <t>O21202020060868019</t>
  </si>
  <si>
    <t>Otros servicios postales n.c.p.</t>
  </si>
  <si>
    <t>O212020200701030571359</t>
  </si>
  <si>
    <t>Otros servicios de seguros distintos de los seguros de vida n.c.p.</t>
  </si>
  <si>
    <t>O21202020080282199</t>
  </si>
  <si>
    <t>Otros servicios jurídicos n.c.p.</t>
  </si>
  <si>
    <t>O21202020080383117</t>
  </si>
  <si>
    <t>Servicios de gestión de desarrollo empresarial</t>
  </si>
  <si>
    <t>O21202020080383121</t>
  </si>
  <si>
    <t>Servicios de relaciones públicas</t>
  </si>
  <si>
    <t>O21202020080383990</t>
  </si>
  <si>
    <t>Otros servicios profesionales, técnicos y empresariales n.c.p.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</si>
  <si>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</si>
  <si>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</si>
  <si>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</si>
  <si>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</si>
  <si>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O21202020080686330</t>
  </si>
  <si>
    <t>Servicios de distribución de agua por tubería (a comisión o por contrato)</t>
  </si>
  <si>
    <t>O21202020090292919</t>
  </si>
  <si>
    <t>Otros tipos de servicios educativos y de formación, n.c.p.</t>
  </si>
  <si>
    <t>O21202020090494239</t>
  </si>
  <si>
    <t>Servicios generales de recolección de otros desechos</t>
  </si>
  <si>
    <t>O21202020090696990</t>
  </si>
  <si>
    <t>Otros servicios de diversión y entretenimiento n.c.p.</t>
  </si>
  <si>
    <t>O</t>
  </si>
  <si>
    <t>H</t>
  </si>
  <si>
    <t>O23011719052024029111</t>
  </si>
  <si>
    <t>Servicios funerarios en los cementerios de propiedad del Distrito Capital</t>
  </si>
  <si>
    <t>O23011719052024029111053</t>
  </si>
  <si>
    <t>O232020200885250</t>
  </si>
  <si>
    <t>O232020200991123</t>
  </si>
  <si>
    <t>Servicios de la administración pública relacionados con la vivienda e infraestructura de servicios públicos</t>
  </si>
  <si>
    <t>O232020200991191</t>
  </si>
  <si>
    <t>O232020200885330</t>
  </si>
  <si>
    <t>O232020200885120</t>
  </si>
  <si>
    <t>Servicios de intermediación laboral</t>
  </si>
  <si>
    <t>O232020200997310</t>
  </si>
  <si>
    <t>Servicios de mantenimiento de cementerios y servicios de cremación</t>
  </si>
  <si>
    <t>O23011721022024026310</t>
  </si>
  <si>
    <t>Servicio de  Alumbrado Público</t>
  </si>
  <si>
    <t>O23011721022024026310069</t>
  </si>
  <si>
    <t>O232020200664114</t>
  </si>
  <si>
    <t>Servicios de transporte terrestre especial local de pasajeros</t>
  </si>
  <si>
    <t>O23011740032024027603</t>
  </si>
  <si>
    <t>Servicio de gestión de residuos sólidos en el componente de recolección, barrido y limpieza.</t>
  </si>
  <si>
    <t>O23011740032024027603042</t>
  </si>
  <si>
    <t>O232020200994590</t>
  </si>
  <si>
    <t>Otros servicios de saneamiento</t>
  </si>
  <si>
    <t>O23011740032024030209</t>
  </si>
  <si>
    <t>Servicio de gestión de residuos sólidos en el componente de Aprovechamiento</t>
  </si>
  <si>
    <t>O23011740032024030209010</t>
  </si>
  <si>
    <t>O232020200772112</t>
  </si>
  <si>
    <t>O232020200883326</t>
  </si>
  <si>
    <t>Servicios de ingeniería en proyectos de gestión de residuos (peligrosos y no peligrosos)</t>
  </si>
  <si>
    <t>O2320202005030253290</t>
  </si>
  <si>
    <t>Otras obras de ingeniería civil</t>
  </si>
  <si>
    <t>O232020200991119</t>
  </si>
  <si>
    <t>Otros servicios de la administración pública n.c.p.</t>
  </si>
  <si>
    <t>O23011740032024030209021</t>
  </si>
  <si>
    <t>O23011740032024032003</t>
  </si>
  <si>
    <t>O23011740032024032003006</t>
  </si>
  <si>
    <t>O23011740032024032003008</t>
  </si>
  <si>
    <t>O232020200994239</t>
  </si>
  <si>
    <t>O23011740032024032003012</t>
  </si>
  <si>
    <t>O232020200994332</t>
  </si>
  <si>
    <t>Otros servicios de relleno sanitario para desechos no peligrosos</t>
  </si>
  <si>
    <t>O23011740032024032102</t>
  </si>
  <si>
    <t>Servicio de gestión de residuos sólidos en el componente de disposición final.</t>
  </si>
  <si>
    <t>O23011740032024032102006</t>
  </si>
  <si>
    <t>O232020200882191</t>
  </si>
  <si>
    <t>O23011740032024032102012</t>
  </si>
  <si>
    <t>O23011740032024032102022</t>
  </si>
  <si>
    <t>O232020200992511</t>
  </si>
  <si>
    <t>Servicios de educación superior nivel pregrado técnica profesional y tecnológica</t>
  </si>
  <si>
    <t>O232020200991114</t>
  </si>
  <si>
    <t>Servicios de planificación económica, social y estadística de la administración publica</t>
  </si>
  <si>
    <t>O23011745992024010713</t>
  </si>
  <si>
    <t>Servicios de apoyo para el fortalecimiento institucional para la prestación de los servicios</t>
  </si>
  <si>
    <t>O23011745992024010713023</t>
  </si>
  <si>
    <t>O232020200883143</t>
  </si>
  <si>
    <t>Software originales</t>
  </si>
  <si>
    <t>O23201010030208</t>
  </si>
  <si>
    <t>Otra maquinaria para usos especiales y sus partes y piezas</t>
  </si>
  <si>
    <t>O232020200883159</t>
  </si>
  <si>
    <t>O232020200884210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</si>
</sst>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_-* #,##0.0_-;\-* #,##0.0_-;_-* &quot;-&quot;?_-;_-@_-"/>
    <numFmt numFmtId="167" formatCode="#,##0.00_ ;\-#,##0.00\ "/>
    <numFmt numFmtId="168" formatCode="#,##0_ ;\-#,##0\ "/>
    <numFmt numFmtId="169" formatCode="_-* #,##0_-;\-* #,##0_-;_-* &quot;-&quot;?_-;_-@_-"/>
    <numFmt numFmtId="170" formatCode="d\/mm\/yyyy"/>
    <numFmt numFmtId="171" formatCode="h\:mm\:ss"/>
    <numFmt numFmtId="172" formatCode="#,##0.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indexed="8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u/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rgb="FF333333"/>
      <name val="Arial"/>
      <family val="2"/>
    </font>
    <font>
      <b/>
      <sz val="10"/>
      <color rgb="FF333333"/>
      <name val="Arial"/>
      <family val="2"/>
    </font>
    <font>
      <sz val="9"/>
      <color rgb="FF333333"/>
      <name val="Arial"/>
      <family val="2"/>
    </font>
    <font>
      <b/>
      <sz val="8"/>
      <color rgb="FF333333"/>
      <name val="Arial"/>
      <family val="2"/>
    </font>
    <font>
      <b/>
      <sz val="12"/>
      <color rgb="FFFFFFFF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sz val="7"/>
      <color rgb="FF000000"/>
      <name val="Arial"/>
      <family val="2"/>
    </font>
    <font>
      <b/>
      <sz val="7"/>
      <color rgb="FF333333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DDDDDD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4" fillId="0" borderId="0"/>
  </cellStyleXfs>
  <cellXfs count="183">
    <xf numFmtId="0" fontId="0" fillId="0" borderId="0" xfId="0"/>
    <xf numFmtId="0" fontId="2" fillId="0" borderId="0" xfId="0" applyFont="1"/>
    <xf numFmtId="49" fontId="0" fillId="0" borderId="0" xfId="0" applyNumberFormat="1"/>
    <xf numFmtId="3" fontId="0" fillId="0" borderId="0" xfId="0" applyNumberFormat="1"/>
    <xf numFmtId="49" fontId="2" fillId="0" borderId="0" xfId="0" applyNumberFormat="1" applyFont="1"/>
    <xf numFmtId="0" fontId="7" fillId="0" borderId="0" xfId="0" applyFont="1"/>
    <xf numFmtId="166" fontId="7" fillId="0" borderId="0" xfId="0" applyNumberFormat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3" fontId="7" fillId="0" borderId="0" xfId="0" applyNumberFormat="1" applyFont="1"/>
    <xf numFmtId="4" fontId="7" fillId="0" borderId="0" xfId="0" applyNumberFormat="1" applyFont="1"/>
    <xf numFmtId="167" fontId="7" fillId="0" borderId="0" xfId="3" applyNumberFormat="1" applyFont="1"/>
    <xf numFmtId="164" fontId="4" fillId="0" borderId="0" xfId="0" applyNumberFormat="1" applyFont="1"/>
    <xf numFmtId="0" fontId="0" fillId="0" borderId="2" xfId="0" applyBorder="1"/>
    <xf numFmtId="0" fontId="7" fillId="0" borderId="2" xfId="0" applyFont="1" applyBorder="1"/>
    <xf numFmtId="3" fontId="7" fillId="0" borderId="2" xfId="0" applyNumberFormat="1" applyFont="1" applyBorder="1"/>
    <xf numFmtId="4" fontId="7" fillId="0" borderId="2" xfId="0" applyNumberFormat="1" applyFont="1" applyBorder="1"/>
    <xf numFmtId="49" fontId="0" fillId="0" borderId="2" xfId="0" applyNumberFormat="1" applyBorder="1"/>
    <xf numFmtId="0" fontId="2" fillId="0" borderId="2" xfId="0" applyFont="1" applyBorder="1"/>
    <xf numFmtId="49" fontId="0" fillId="3" borderId="2" xfId="0" applyNumberFormat="1" applyFill="1" applyBorder="1"/>
    <xf numFmtId="0" fontId="0" fillId="3" borderId="2" xfId="0" applyFill="1" applyBorder="1"/>
    <xf numFmtId="0" fontId="2" fillId="4" borderId="2" xfId="0" applyFont="1" applyFill="1" applyBorder="1"/>
    <xf numFmtId="166" fontId="7" fillId="4" borderId="2" xfId="0" applyNumberFormat="1" applyFont="1" applyFill="1" applyBorder="1"/>
    <xf numFmtId="3" fontId="7" fillId="4" borderId="2" xfId="0" applyNumberFormat="1" applyFont="1" applyFill="1" applyBorder="1"/>
    <xf numFmtId="0" fontId="0" fillId="4" borderId="2" xfId="0" applyFill="1" applyBorder="1"/>
    <xf numFmtId="0" fontId="3" fillId="4" borderId="2" xfId="0" applyFont="1" applyFill="1" applyBorder="1"/>
    <xf numFmtId="165" fontId="10" fillId="4" borderId="2" xfId="0" applyNumberFormat="1" applyFont="1" applyFill="1" applyBorder="1"/>
    <xf numFmtId="3" fontId="10" fillId="4" borderId="2" xfId="0" applyNumberFormat="1" applyFont="1" applyFill="1" applyBorder="1"/>
    <xf numFmtId="0" fontId="11" fillId="4" borderId="2" xfId="0" applyFont="1" applyFill="1" applyBorder="1"/>
    <xf numFmtId="164" fontId="10" fillId="4" borderId="2" xfId="0" applyNumberFormat="1" applyFont="1" applyFill="1" applyBorder="1"/>
    <xf numFmtId="164" fontId="12" fillId="4" borderId="2" xfId="0" applyNumberFormat="1" applyFont="1" applyFill="1" applyBorder="1"/>
    <xf numFmtId="165" fontId="8" fillId="4" borderId="2" xfId="0" applyNumberFormat="1" applyFont="1" applyFill="1" applyBorder="1"/>
    <xf numFmtId="3" fontId="8" fillId="4" borderId="2" xfId="0" applyNumberFormat="1" applyFont="1" applyFill="1" applyBorder="1"/>
    <xf numFmtId="4" fontId="8" fillId="0" borderId="0" xfId="0" applyNumberFormat="1" applyFont="1"/>
    <xf numFmtId="0" fontId="8" fillId="0" borderId="0" xfId="0" applyFont="1"/>
    <xf numFmtId="169" fontId="8" fillId="4" borderId="2" xfId="0" applyNumberFormat="1" applyFont="1" applyFill="1" applyBorder="1"/>
    <xf numFmtId="169" fontId="7" fillId="4" borderId="2" xfId="0" applyNumberFormat="1" applyFont="1" applyFill="1" applyBorder="1"/>
    <xf numFmtId="169" fontId="10" fillId="4" borderId="2" xfId="0" applyNumberFormat="1" applyFont="1" applyFill="1" applyBorder="1"/>
    <xf numFmtId="169" fontId="2" fillId="4" borderId="2" xfId="0" applyNumberFormat="1" applyFont="1" applyFill="1" applyBorder="1"/>
    <xf numFmtId="168" fontId="7" fillId="4" borderId="2" xfId="0" applyNumberFormat="1" applyFont="1" applyFill="1" applyBorder="1" applyAlignment="1">
      <alignment horizontal="right"/>
    </xf>
    <xf numFmtId="3" fontId="10" fillId="4" borderId="2" xfId="0" applyNumberFormat="1" applyFont="1" applyFill="1" applyBorder="1" applyAlignment="1">
      <alignment horizontal="right"/>
    </xf>
    <xf numFmtId="3" fontId="7" fillId="4" borderId="2" xfId="0" applyNumberFormat="1" applyFont="1" applyFill="1" applyBorder="1" applyAlignment="1">
      <alignment horizontal="right"/>
    </xf>
    <xf numFmtId="3" fontId="8" fillId="4" borderId="2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169" fontId="7" fillId="0" borderId="0" xfId="0" applyNumberFormat="1" applyFont="1"/>
    <xf numFmtId="164" fontId="8" fillId="4" borderId="2" xfId="0" applyNumberFormat="1" applyFont="1" applyFill="1" applyBorder="1"/>
    <xf numFmtId="164" fontId="5" fillId="0" borderId="1" xfId="0" applyNumberFormat="1" applyFont="1" applyBorder="1"/>
    <xf numFmtId="3" fontId="13" fillId="0" borderId="0" xfId="0" applyNumberFormat="1" applyFont="1"/>
    <xf numFmtId="0" fontId="6" fillId="0" borderId="0" xfId="0" quotePrefix="1" applyFont="1" applyAlignment="1">
      <alignment vertical="top"/>
    </xf>
    <xf numFmtId="4" fontId="7" fillId="0" borderId="0" xfId="0" applyNumberFormat="1" applyFont="1" applyAlignment="1">
      <alignment horizontal="left"/>
    </xf>
    <xf numFmtId="3" fontId="7" fillId="0" borderId="4" xfId="0" applyNumberFormat="1" applyFont="1" applyBorder="1"/>
    <xf numFmtId="0" fontId="0" fillId="0" borderId="4" xfId="0" applyBorder="1"/>
    <xf numFmtId="0" fontId="6" fillId="0" borderId="0" xfId="0" quotePrefix="1" applyFont="1" applyAlignment="1">
      <alignment wrapText="1"/>
    </xf>
    <xf numFmtId="0" fontId="6" fillId="0" borderId="0" xfId="0" applyFont="1" applyAlignment="1">
      <alignment vertical="center"/>
    </xf>
    <xf numFmtId="3" fontId="7" fillId="0" borderId="2" xfId="1" applyNumberFormat="1" applyFont="1" applyFill="1" applyBorder="1"/>
    <xf numFmtId="3" fontId="10" fillId="0" borderId="2" xfId="1" applyNumberFormat="1" applyFont="1" applyFill="1" applyBorder="1"/>
    <xf numFmtId="3" fontId="10" fillId="0" borderId="2" xfId="0" applyNumberFormat="1" applyFont="1" applyBorder="1"/>
    <xf numFmtId="3" fontId="8" fillId="0" borderId="2" xfId="1" applyNumberFormat="1" applyFont="1" applyFill="1" applyBorder="1"/>
    <xf numFmtId="3" fontId="8" fillId="0" borderId="2" xfId="0" applyNumberFormat="1" applyFont="1" applyBorder="1"/>
    <xf numFmtId="0" fontId="6" fillId="0" borderId="3" xfId="0" quotePrefix="1" applyFont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3" fontId="13" fillId="0" borderId="4" xfId="0" applyNumberFormat="1" applyFont="1" applyBorder="1"/>
    <xf numFmtId="0" fontId="0" fillId="0" borderId="5" xfId="0" applyBorder="1"/>
    <xf numFmtId="49" fontId="2" fillId="0" borderId="5" xfId="0" applyNumberFormat="1" applyFont="1" applyBorder="1"/>
    <xf numFmtId="0" fontId="7" fillId="0" borderId="5" xfId="0" applyFont="1" applyBorder="1"/>
    <xf numFmtId="3" fontId="7" fillId="0" borderId="5" xfId="0" applyNumberFormat="1" applyFont="1" applyBorder="1"/>
    <xf numFmtId="4" fontId="7" fillId="0" borderId="5" xfId="0" applyNumberFormat="1" applyFont="1" applyBorder="1"/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3" fontId="8" fillId="2" borderId="7" xfId="0" applyNumberFormat="1" applyFont="1" applyFill="1" applyBorder="1" applyAlignment="1">
      <alignment horizontal="center" vertical="center" wrapText="1"/>
    </xf>
    <xf numFmtId="3" fontId="8" fillId="2" borderId="7" xfId="0" quotePrefix="1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49" fontId="0" fillId="3" borderId="9" xfId="0" applyNumberFormat="1" applyFill="1" applyBorder="1"/>
    <xf numFmtId="0" fontId="0" fillId="3" borderId="9" xfId="0" applyFill="1" applyBorder="1"/>
    <xf numFmtId="0" fontId="7" fillId="0" borderId="9" xfId="0" applyFont="1" applyBorder="1"/>
    <xf numFmtId="3" fontId="7" fillId="0" borderId="9" xfId="0" applyNumberFormat="1" applyFont="1" applyBorder="1"/>
    <xf numFmtId="4" fontId="7" fillId="0" borderId="9" xfId="0" applyNumberFormat="1" applyFont="1" applyBorder="1"/>
    <xf numFmtId="49" fontId="2" fillId="4" borderId="10" xfId="0" applyNumberFormat="1" applyFont="1" applyFill="1" applyBorder="1"/>
    <xf numFmtId="0" fontId="2" fillId="4" borderId="11" xfId="0" applyFont="1" applyFill="1" applyBorder="1"/>
    <xf numFmtId="169" fontId="8" fillId="4" borderId="11" xfId="0" applyNumberFormat="1" applyFont="1" applyFill="1" applyBorder="1"/>
    <xf numFmtId="3" fontId="8" fillId="4" borderId="11" xfId="0" applyNumberFormat="1" applyFont="1" applyFill="1" applyBorder="1"/>
    <xf numFmtId="168" fontId="8" fillId="4" borderId="11" xfId="0" applyNumberFormat="1" applyFont="1" applyFill="1" applyBorder="1" applyAlignment="1">
      <alignment horizontal="right"/>
    </xf>
    <xf numFmtId="166" fontId="8" fillId="4" borderId="11" xfId="0" applyNumberFormat="1" applyFont="1" applyFill="1" applyBorder="1"/>
    <xf numFmtId="3" fontId="8" fillId="4" borderId="11" xfId="1" applyNumberFormat="1" applyFont="1" applyFill="1" applyBorder="1"/>
    <xf numFmtId="4" fontId="7" fillId="4" borderId="12" xfId="2" applyNumberFormat="1" applyFont="1" applyFill="1" applyBorder="1"/>
    <xf numFmtId="49" fontId="0" fillId="4" borderId="13" xfId="0" applyNumberFormat="1" applyFill="1" applyBorder="1"/>
    <xf numFmtId="4" fontId="7" fillId="4" borderId="14" xfId="2" applyNumberFormat="1" applyFont="1" applyFill="1" applyBorder="1"/>
    <xf numFmtId="49" fontId="3" fillId="4" borderId="13" xfId="0" applyNumberFormat="1" applyFont="1" applyFill="1" applyBorder="1"/>
    <xf numFmtId="164" fontId="12" fillId="0" borderId="0" xfId="0" applyNumberFormat="1" applyFont="1"/>
    <xf numFmtId="0" fontId="2" fillId="4" borderId="13" xfId="0" applyFont="1" applyFill="1" applyBorder="1" applyAlignment="1">
      <alignment vertical="center"/>
    </xf>
    <xf numFmtId="0" fontId="0" fillId="4" borderId="13" xfId="0" applyFill="1" applyBorder="1"/>
    <xf numFmtId="4" fontId="7" fillId="4" borderId="14" xfId="0" applyNumberFormat="1" applyFont="1" applyFill="1" applyBorder="1"/>
    <xf numFmtId="4" fontId="8" fillId="4" borderId="14" xfId="2" applyNumberFormat="1" applyFont="1" applyFill="1" applyBorder="1"/>
    <xf numFmtId="4" fontId="10" fillId="4" borderId="14" xfId="2" applyNumberFormat="1" applyFont="1" applyFill="1" applyBorder="1"/>
    <xf numFmtId="0" fontId="2" fillId="4" borderId="13" xfId="0" applyFont="1" applyFill="1" applyBorder="1"/>
    <xf numFmtId="4" fontId="8" fillId="4" borderId="14" xfId="0" applyNumberFormat="1" applyFont="1" applyFill="1" applyBorder="1"/>
    <xf numFmtId="0" fontId="2" fillId="4" borderId="15" xfId="0" applyFont="1" applyFill="1" applyBorder="1" applyAlignment="1">
      <alignment vertical="center"/>
    </xf>
    <xf numFmtId="0" fontId="2" fillId="4" borderId="16" xfId="0" applyFont="1" applyFill="1" applyBorder="1"/>
    <xf numFmtId="169" fontId="8" fillId="4" borderId="16" xfId="0" applyNumberFormat="1" applyFont="1" applyFill="1" applyBorder="1"/>
    <xf numFmtId="3" fontId="8" fillId="4" borderId="16" xfId="0" applyNumberFormat="1" applyFont="1" applyFill="1" applyBorder="1"/>
    <xf numFmtId="3" fontId="8" fillId="4" borderId="16" xfId="0" applyNumberFormat="1" applyFont="1" applyFill="1" applyBorder="1" applyAlignment="1">
      <alignment horizontal="right"/>
    </xf>
    <xf numFmtId="166" fontId="8" fillId="4" borderId="16" xfId="0" applyNumberFormat="1" applyFont="1" applyFill="1" applyBorder="1"/>
    <xf numFmtId="164" fontId="8" fillId="4" borderId="16" xfId="0" applyNumberFormat="1" applyFont="1" applyFill="1" applyBorder="1"/>
    <xf numFmtId="4" fontId="8" fillId="4" borderId="17" xfId="2" applyNumberFormat="1" applyFont="1" applyFill="1" applyBorder="1"/>
    <xf numFmtId="168" fontId="10" fillId="4" borderId="2" xfId="0" applyNumberFormat="1" applyFont="1" applyFill="1" applyBorder="1" applyAlignment="1">
      <alignment horizontal="right"/>
    </xf>
    <xf numFmtId="166" fontId="10" fillId="4" borderId="2" xfId="0" applyNumberFormat="1" applyFont="1" applyFill="1" applyBorder="1"/>
    <xf numFmtId="0" fontId="10" fillId="0" borderId="0" xfId="0" applyFont="1"/>
    <xf numFmtId="0" fontId="3" fillId="0" borderId="0" xfId="0" applyFont="1"/>
    <xf numFmtId="0" fontId="17" fillId="5" borderId="0" xfId="4" applyFont="1" applyFill="1" applyAlignment="1">
      <alignment horizontal="left"/>
    </xf>
    <xf numFmtId="170" fontId="18" fillId="5" borderId="0" xfId="4" applyNumberFormat="1" applyFont="1" applyFill="1" applyAlignment="1">
      <alignment horizontal="right" vertical="center"/>
    </xf>
    <xf numFmtId="171" fontId="18" fillId="5" borderId="0" xfId="4" applyNumberFormat="1" applyFont="1" applyFill="1" applyAlignment="1">
      <alignment horizontal="right" vertical="center"/>
    </xf>
    <xf numFmtId="49" fontId="19" fillId="5" borderId="0" xfId="4" applyNumberFormat="1" applyFont="1" applyFill="1" applyAlignment="1">
      <alignment horizontal="left" vertical="center" wrapText="1"/>
    </xf>
    <xf numFmtId="0" fontId="21" fillId="5" borderId="19" xfId="4" applyFont="1" applyFill="1" applyBorder="1" applyAlignment="1">
      <alignment horizontal="center" vertical="center" wrapText="1"/>
    </xf>
    <xf numFmtId="0" fontId="21" fillId="5" borderId="19" xfId="4" applyFont="1" applyFill="1" applyBorder="1" applyAlignment="1">
      <alignment horizontal="center" vertical="center"/>
    </xf>
    <xf numFmtId="0" fontId="21" fillId="5" borderId="20" xfId="4" applyFont="1" applyFill="1" applyBorder="1" applyAlignment="1">
      <alignment horizontal="center" vertical="center" wrapText="1"/>
    </xf>
    <xf numFmtId="0" fontId="21" fillId="5" borderId="0" xfId="4" applyFont="1" applyFill="1" applyAlignment="1">
      <alignment horizontal="center" vertical="center" wrapText="1"/>
    </xf>
    <xf numFmtId="0" fontId="21" fillId="5" borderId="0" xfId="4" applyFont="1" applyFill="1" applyAlignment="1">
      <alignment horizontal="center" vertical="center"/>
    </xf>
    <xf numFmtId="0" fontId="21" fillId="5" borderId="22" xfId="4" applyFont="1" applyFill="1" applyBorder="1" applyAlignment="1">
      <alignment horizontal="center" vertical="center" wrapText="1"/>
    </xf>
    <xf numFmtId="0" fontId="21" fillId="5" borderId="23" xfId="4" applyFont="1" applyFill="1" applyBorder="1" applyAlignment="1">
      <alignment horizontal="center" vertical="center" wrapText="1"/>
    </xf>
    <xf numFmtId="49" fontId="22" fillId="5" borderId="24" xfId="4" applyNumberFormat="1" applyFont="1" applyFill="1" applyBorder="1" applyAlignment="1">
      <alignment horizontal="left" vertical="center" wrapText="1"/>
    </xf>
    <xf numFmtId="49" fontId="22" fillId="5" borderId="22" xfId="4" applyNumberFormat="1" applyFont="1" applyFill="1" applyBorder="1" applyAlignment="1">
      <alignment horizontal="left" vertical="center" wrapText="1"/>
    </xf>
    <xf numFmtId="3" fontId="22" fillId="5" borderId="22" xfId="4" applyNumberFormat="1" applyFont="1" applyFill="1" applyBorder="1" applyAlignment="1">
      <alignment horizontal="right"/>
    </xf>
    <xf numFmtId="172" fontId="22" fillId="5" borderId="22" xfId="4" applyNumberFormat="1" applyFont="1" applyFill="1" applyBorder="1" applyAlignment="1">
      <alignment horizontal="right"/>
    </xf>
    <xf numFmtId="49" fontId="22" fillId="5" borderId="25" xfId="4" applyNumberFormat="1" applyFont="1" applyFill="1" applyBorder="1" applyAlignment="1">
      <alignment horizontal="left" vertical="center" wrapText="1"/>
    </xf>
    <xf numFmtId="49" fontId="22" fillId="5" borderId="26" xfId="4" applyNumberFormat="1" applyFont="1" applyFill="1" applyBorder="1" applyAlignment="1">
      <alignment horizontal="left" vertical="center" wrapText="1"/>
    </xf>
    <xf numFmtId="3" fontId="22" fillId="5" borderId="26" xfId="4" applyNumberFormat="1" applyFont="1" applyFill="1" applyBorder="1" applyAlignment="1">
      <alignment horizontal="right"/>
    </xf>
    <xf numFmtId="172" fontId="22" fillId="5" borderId="26" xfId="4" applyNumberFormat="1" applyFont="1" applyFill="1" applyBorder="1" applyAlignment="1">
      <alignment horizontal="right"/>
    </xf>
    <xf numFmtId="0" fontId="14" fillId="0" borderId="0" xfId="4"/>
    <xf numFmtId="0" fontId="21" fillId="5" borderId="23" xfId="4" applyFont="1" applyFill="1" applyBorder="1" applyAlignment="1">
      <alignment horizontal="center" wrapText="1"/>
    </xf>
    <xf numFmtId="49" fontId="22" fillId="6" borderId="24" xfId="4" applyNumberFormat="1" applyFont="1" applyFill="1" applyBorder="1" applyAlignment="1">
      <alignment horizontal="left" vertical="center"/>
    </xf>
    <xf numFmtId="49" fontId="25" fillId="5" borderId="24" xfId="4" applyNumberFormat="1" applyFont="1" applyFill="1" applyBorder="1" applyAlignment="1">
      <alignment horizontal="left" vertical="center" wrapText="1"/>
    </xf>
    <xf numFmtId="3" fontId="22" fillId="6" borderId="24" xfId="4" applyNumberFormat="1" applyFont="1" applyFill="1" applyBorder="1" applyAlignment="1">
      <alignment horizontal="right" vertical="center" wrapText="1"/>
    </xf>
    <xf numFmtId="172" fontId="22" fillId="6" borderId="24" xfId="4" applyNumberFormat="1" applyFont="1" applyFill="1" applyBorder="1" applyAlignment="1">
      <alignment horizontal="right" vertical="center" wrapText="1"/>
    </xf>
    <xf numFmtId="49" fontId="22" fillId="5" borderId="24" xfId="4" applyNumberFormat="1" applyFont="1" applyFill="1" applyBorder="1" applyAlignment="1">
      <alignment horizontal="left" vertical="center"/>
    </xf>
    <xf numFmtId="3" fontId="22" fillId="5" borderId="24" xfId="4" applyNumberFormat="1" applyFont="1" applyFill="1" applyBorder="1" applyAlignment="1">
      <alignment horizontal="right" vertical="center" wrapText="1"/>
    </xf>
    <xf numFmtId="172" fontId="22" fillId="5" borderId="24" xfId="4" applyNumberFormat="1" applyFont="1" applyFill="1" applyBorder="1" applyAlignment="1">
      <alignment horizontal="right" vertical="center" wrapText="1"/>
    </xf>
    <xf numFmtId="3" fontId="26" fillId="5" borderId="23" xfId="4" applyNumberFormat="1" applyFont="1" applyFill="1" applyBorder="1" applyAlignment="1">
      <alignment horizontal="right" vertical="center" wrapText="1"/>
    </xf>
    <xf numFmtId="172" fontId="22" fillId="5" borderId="23" xfId="4" applyNumberFormat="1" applyFont="1" applyFill="1" applyBorder="1" applyAlignment="1">
      <alignment horizontal="right" vertical="center" wrapText="1"/>
    </xf>
    <xf numFmtId="49" fontId="25" fillId="5" borderId="24" xfId="4" applyNumberFormat="1" applyFont="1" applyFill="1" applyBorder="1" applyAlignment="1">
      <alignment horizontal="left" vertical="center"/>
    </xf>
    <xf numFmtId="3" fontId="22" fillId="6" borderId="24" xfId="4" applyNumberFormat="1" applyFont="1" applyFill="1" applyBorder="1" applyAlignment="1">
      <alignment horizontal="right" vertical="center"/>
    </xf>
    <xf numFmtId="3" fontId="25" fillId="5" borderId="24" xfId="4" applyNumberFormat="1" applyFont="1" applyFill="1" applyBorder="1" applyAlignment="1">
      <alignment horizontal="right" vertical="center"/>
    </xf>
    <xf numFmtId="172" fontId="22" fillId="6" borderId="24" xfId="4" applyNumberFormat="1" applyFont="1" applyFill="1" applyBorder="1" applyAlignment="1">
      <alignment horizontal="right" vertical="center"/>
    </xf>
    <xf numFmtId="3" fontId="22" fillId="5" borderId="24" xfId="4" applyNumberFormat="1" applyFont="1" applyFill="1" applyBorder="1" applyAlignment="1">
      <alignment horizontal="right" vertical="center"/>
    </xf>
    <xf numFmtId="172" fontId="22" fillId="5" borderId="24" xfId="4" applyNumberFormat="1" applyFont="1" applyFill="1" applyBorder="1" applyAlignment="1">
      <alignment horizontal="right" vertical="center"/>
    </xf>
    <xf numFmtId="3" fontId="26" fillId="5" borderId="23" xfId="4" applyNumberFormat="1" applyFont="1" applyFill="1" applyBorder="1" applyAlignment="1">
      <alignment horizontal="right" vertical="center"/>
    </xf>
    <xf numFmtId="3" fontId="21" fillId="5" borderId="23" xfId="4" applyNumberFormat="1" applyFont="1" applyFill="1" applyBorder="1" applyAlignment="1">
      <alignment horizontal="right" vertical="center"/>
    </xf>
    <xf numFmtId="172" fontId="26" fillId="5" borderId="23" xfId="4" applyNumberFormat="1" applyFont="1" applyFill="1" applyBorder="1" applyAlignment="1">
      <alignment horizontal="right" vertical="center"/>
    </xf>
    <xf numFmtId="3" fontId="21" fillId="5" borderId="23" xfId="4" applyNumberFormat="1" applyFont="1" applyFill="1" applyBorder="1" applyAlignment="1">
      <alignment horizontal="right" vertical="center" wrapText="1"/>
    </xf>
    <xf numFmtId="172" fontId="21" fillId="5" borderId="23" xfId="4" applyNumberFormat="1" applyFont="1" applyFill="1" applyBorder="1" applyAlignment="1">
      <alignment horizontal="right" vertical="center" wrapText="1"/>
    </xf>
    <xf numFmtId="49" fontId="24" fillId="5" borderId="0" xfId="4" applyNumberFormat="1" applyFont="1" applyFill="1" applyAlignment="1">
      <alignment horizontal="center"/>
    </xf>
    <xf numFmtId="49" fontId="18" fillId="5" borderId="23" xfId="4" applyNumberFormat="1" applyFont="1" applyFill="1" applyBorder="1" applyAlignment="1">
      <alignment horizontal="center" vertical="center"/>
    </xf>
    <xf numFmtId="3" fontId="26" fillId="5" borderId="23" xfId="4" applyNumberFormat="1" applyFont="1" applyFill="1" applyBorder="1" applyAlignment="1">
      <alignment horizontal="right" vertical="center"/>
    </xf>
    <xf numFmtId="49" fontId="18" fillId="6" borderId="23" xfId="4" applyNumberFormat="1" applyFont="1" applyFill="1" applyBorder="1" applyAlignment="1">
      <alignment horizontal="center"/>
    </xf>
    <xf numFmtId="49" fontId="23" fillId="5" borderId="27" xfId="4" applyNumberFormat="1" applyFont="1" applyFill="1" applyBorder="1" applyAlignment="1">
      <alignment horizontal="left"/>
    </xf>
    <xf numFmtId="49" fontId="17" fillId="5" borderId="0" xfId="4" applyNumberFormat="1" applyFont="1" applyFill="1" applyAlignment="1">
      <alignment horizontal="center"/>
    </xf>
    <xf numFmtId="0" fontId="21" fillId="5" borderId="23" xfId="4" applyFont="1" applyFill="1" applyBorder="1" applyAlignment="1">
      <alignment horizontal="center" vertical="center" wrapText="1"/>
    </xf>
    <xf numFmtId="3" fontId="22" fillId="6" borderId="24" xfId="4" applyNumberFormat="1" applyFont="1" applyFill="1" applyBorder="1" applyAlignment="1">
      <alignment horizontal="right" vertical="center"/>
    </xf>
    <xf numFmtId="3" fontId="22" fillId="5" borderId="24" xfId="4" applyNumberFormat="1" applyFont="1" applyFill="1" applyBorder="1" applyAlignment="1">
      <alignment horizontal="right" vertical="center"/>
    </xf>
    <xf numFmtId="49" fontId="18" fillId="5" borderId="23" xfId="4" applyNumberFormat="1" applyFont="1" applyFill="1" applyBorder="1" applyAlignment="1">
      <alignment horizontal="center"/>
    </xf>
    <xf numFmtId="49" fontId="21" fillId="5" borderId="23" xfId="4" applyNumberFormat="1" applyFont="1" applyFill="1" applyBorder="1" applyAlignment="1">
      <alignment horizontal="center"/>
    </xf>
    <xf numFmtId="49" fontId="21" fillId="5" borderId="23" xfId="4" applyNumberFormat="1" applyFont="1" applyFill="1" applyBorder="1" applyAlignment="1">
      <alignment horizontal="center" vertical="center"/>
    </xf>
    <xf numFmtId="49" fontId="21" fillId="5" borderId="18" xfId="4" applyNumberFormat="1" applyFont="1" applyFill="1" applyBorder="1" applyAlignment="1">
      <alignment horizontal="left"/>
    </xf>
    <xf numFmtId="49" fontId="21" fillId="5" borderId="20" xfId="4" applyNumberFormat="1" applyFont="1" applyFill="1" applyBorder="1" applyAlignment="1">
      <alignment horizontal="left"/>
    </xf>
    <xf numFmtId="49" fontId="21" fillId="5" borderId="28" xfId="4" applyNumberFormat="1" applyFont="1" applyFill="1" applyBorder="1" applyAlignment="1">
      <alignment horizontal="left"/>
    </xf>
    <xf numFmtId="49" fontId="21" fillId="5" borderId="26" xfId="4" applyNumberFormat="1" applyFont="1" applyFill="1" applyBorder="1" applyAlignment="1">
      <alignment horizontal="left"/>
    </xf>
    <xf numFmtId="49" fontId="17" fillId="5" borderId="0" xfId="4" applyNumberFormat="1" applyFont="1" applyFill="1" applyAlignment="1">
      <alignment horizontal="center" vertical="center"/>
    </xf>
    <xf numFmtId="49" fontId="24" fillId="5" borderId="0" xfId="4" applyNumberFormat="1" applyFont="1" applyFill="1" applyAlignment="1">
      <alignment horizontal="center" vertical="center"/>
    </xf>
    <xf numFmtId="0" fontId="15" fillId="5" borderId="0" xfId="4" applyFont="1" applyFill="1" applyAlignment="1">
      <alignment horizontal="left" vertical="center"/>
    </xf>
    <xf numFmtId="0" fontId="16" fillId="5" borderId="0" xfId="4" applyFont="1" applyFill="1" applyAlignment="1">
      <alignment horizontal="center" vertical="top" wrapText="1"/>
    </xf>
    <xf numFmtId="49" fontId="20" fillId="5" borderId="18" xfId="4" applyNumberFormat="1" applyFont="1" applyFill="1" applyBorder="1" applyAlignment="1">
      <alignment horizontal="left" vertical="center"/>
    </xf>
    <xf numFmtId="49" fontId="20" fillId="5" borderId="19" xfId="4" applyNumberFormat="1" applyFont="1" applyFill="1" applyBorder="1" applyAlignment="1">
      <alignment horizontal="left" vertical="center"/>
    </xf>
    <xf numFmtId="49" fontId="20" fillId="5" borderId="21" xfId="4" applyNumberFormat="1" applyFont="1" applyFill="1" applyBorder="1" applyAlignment="1">
      <alignment horizontal="left" vertical="center"/>
    </xf>
    <xf numFmtId="49" fontId="20" fillId="5" borderId="0" xfId="4" applyNumberFormat="1" applyFont="1" applyFill="1" applyAlignment="1">
      <alignment horizontal="left" vertical="center"/>
    </xf>
    <xf numFmtId="0" fontId="27" fillId="7" borderId="0" xfId="0" applyFont="1" applyFill="1" applyAlignment="1">
      <alignment vertical="top"/>
    </xf>
    <xf numFmtId="0" fontId="0" fillId="0" borderId="0" xfId="0" applyAlignment="1">
      <alignment vertical="top"/>
    </xf>
    <xf numFmtId="0" fontId="27" fillId="0" borderId="0" xfId="0" applyFont="1" applyAlignment="1">
      <alignment vertical="top"/>
    </xf>
    <xf numFmtId="3" fontId="27" fillId="0" borderId="0" xfId="0" applyNumberFormat="1" applyFont="1" applyAlignment="1">
      <alignment vertical="top"/>
    </xf>
    <xf numFmtId="4" fontId="27" fillId="0" borderId="0" xfId="0" applyNumberFormat="1" applyFont="1" applyAlignment="1">
      <alignment vertical="top"/>
    </xf>
  </cellXfs>
  <cellStyles count="5">
    <cellStyle name="Millares" xfId="1" builtinId="3"/>
    <cellStyle name="Millares [0]" xfId="3" builtinId="6"/>
    <cellStyle name="Normal" xfId="0" builtinId="0"/>
    <cellStyle name="Normal 2" xfId="4" xr:uid="{B4DB7662-57B3-4290-AD55-33AC32096610}"/>
    <cellStyle name="Porcentaje" xfId="2" builtinId="5"/>
  </cellStyles>
  <dxfs count="0"/>
  <tableStyles count="1" defaultTableStyle="TableStyleMedium2" defaultPivotStyle="PivotStyleLight16">
    <tableStyle name="Invisible" pivot="0" table="0" count="0" xr9:uid="{F8246235-3886-4700-B0B9-96EA22B7AB8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5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D76403C9-6D9E-455D-AE60-399E75E31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7094" cy="53483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C59C1-302F-4A2A-8264-6D74E8A21F55}">
  <dimension ref="A1:M42"/>
  <sheetViews>
    <sheetView tabSelected="1" workbookViewId="0">
      <selection activeCell="B18" sqref="B18"/>
    </sheetView>
  </sheetViews>
  <sheetFormatPr baseColWidth="10" defaultRowHeight="12.9" x14ac:dyDescent="0.2"/>
  <cols>
    <col min="1" max="1" width="14" style="132" customWidth="1"/>
    <col min="2" max="2" width="33.875" style="132" customWidth="1"/>
    <col min="3" max="3" width="14.75" style="132" customWidth="1"/>
    <col min="4" max="5" width="13" style="132" customWidth="1"/>
    <col min="6" max="6" width="14.875" style="132" customWidth="1"/>
    <col min="7" max="7" width="14.375" style="132" customWidth="1"/>
    <col min="8" max="8" width="15.125" style="132" customWidth="1"/>
    <col min="9" max="9" width="7.75" style="132" customWidth="1"/>
    <col min="10" max="10" width="16.375" style="132" customWidth="1"/>
    <col min="11" max="12" width="13" style="132" customWidth="1"/>
    <col min="13" max="16384" width="11" style="132"/>
  </cols>
  <sheetData>
    <row r="1" spans="1:12" s="113" customFormat="1" ht="3.75" customHeight="1" x14ac:dyDescent="0.2"/>
    <row r="2" spans="1:12" s="113" customFormat="1" ht="5.8" customHeight="1" x14ac:dyDescent="0.2">
      <c r="A2" s="116"/>
    </row>
    <row r="3" spans="1:12" s="113" customFormat="1" ht="21.25" customHeight="1" x14ac:dyDescent="0.2">
      <c r="A3" s="166" t="s">
        <v>486</v>
      </c>
      <c r="B3" s="166"/>
      <c r="C3" s="166"/>
      <c r="D3" s="166"/>
      <c r="E3" s="166"/>
      <c r="F3" s="166"/>
      <c r="G3" s="166"/>
      <c r="H3" s="166"/>
      <c r="I3" s="166"/>
      <c r="J3" s="167" t="s">
        <v>487</v>
      </c>
      <c r="K3" s="167"/>
      <c r="L3" s="167"/>
    </row>
    <row r="4" spans="1:12" s="113" customFormat="1" ht="21.25" customHeight="1" x14ac:dyDescent="0.2">
      <c r="A4" s="168" t="s">
        <v>488</v>
      </c>
      <c r="B4" s="168"/>
      <c r="C4" s="168"/>
      <c r="D4" s="168"/>
      <c r="E4" s="168"/>
      <c r="F4" s="168"/>
      <c r="G4" s="168"/>
      <c r="H4" s="168"/>
      <c r="I4" s="168"/>
      <c r="J4" s="169" t="s">
        <v>489</v>
      </c>
      <c r="K4" s="169"/>
      <c r="L4" s="169"/>
    </row>
    <row r="5" spans="1:12" s="113" customFormat="1" ht="22.45" customHeight="1" x14ac:dyDescent="0.2">
      <c r="A5" s="164" t="s">
        <v>88</v>
      </c>
      <c r="B5" s="164"/>
      <c r="C5" s="160" t="s">
        <v>490</v>
      </c>
      <c r="D5" s="164" t="s">
        <v>97</v>
      </c>
      <c r="E5" s="164"/>
      <c r="F5" s="160" t="s">
        <v>491</v>
      </c>
      <c r="G5" s="164" t="s">
        <v>492</v>
      </c>
      <c r="H5" s="164"/>
      <c r="I5" s="160" t="s">
        <v>493</v>
      </c>
      <c r="J5" s="160" t="s">
        <v>494</v>
      </c>
      <c r="K5" s="160" t="s">
        <v>495</v>
      </c>
      <c r="L5" s="160" t="s">
        <v>496</v>
      </c>
    </row>
    <row r="6" spans="1:12" s="113" customFormat="1" ht="32.450000000000003" customHeight="1" x14ac:dyDescent="0.2">
      <c r="A6" s="133" t="s">
        <v>94</v>
      </c>
      <c r="B6" s="133" t="s">
        <v>95</v>
      </c>
      <c r="C6" s="160"/>
      <c r="D6" s="133" t="s">
        <v>497</v>
      </c>
      <c r="E6" s="133" t="s">
        <v>498</v>
      </c>
      <c r="F6" s="160"/>
      <c r="G6" s="123" t="s">
        <v>499</v>
      </c>
      <c r="H6" s="123" t="s">
        <v>500</v>
      </c>
      <c r="I6" s="160"/>
      <c r="J6" s="160"/>
      <c r="K6" s="160"/>
      <c r="L6" s="160"/>
    </row>
    <row r="7" spans="1:12" s="113" customFormat="1" ht="18.2" customHeight="1" x14ac:dyDescent="0.2">
      <c r="A7" s="134" t="s">
        <v>501</v>
      </c>
      <c r="B7" s="135" t="s">
        <v>502</v>
      </c>
      <c r="C7" s="136">
        <v>21057356000</v>
      </c>
      <c r="D7" s="136">
        <v>0</v>
      </c>
      <c r="E7" s="136">
        <v>0</v>
      </c>
      <c r="F7" s="136">
        <v>21057356000</v>
      </c>
      <c r="G7" s="136">
        <v>19010904533</v>
      </c>
      <c r="H7" s="136">
        <v>19010904533</v>
      </c>
      <c r="I7" s="137">
        <v>0.90281536452154798</v>
      </c>
      <c r="J7" s="136">
        <v>2046451467</v>
      </c>
      <c r="K7" s="136">
        <v>0</v>
      </c>
      <c r="L7" s="136">
        <v>19010904533</v>
      </c>
    </row>
    <row r="8" spans="1:12" s="113" customFormat="1" ht="18.2" customHeight="1" x14ac:dyDescent="0.2">
      <c r="A8" s="138" t="s">
        <v>503</v>
      </c>
      <c r="B8" s="135" t="s">
        <v>34</v>
      </c>
      <c r="C8" s="139">
        <v>2053212000</v>
      </c>
      <c r="D8" s="139">
        <v>0</v>
      </c>
      <c r="E8" s="139">
        <v>0</v>
      </c>
      <c r="F8" s="139">
        <v>2053212000</v>
      </c>
      <c r="G8" s="139">
        <v>6748667</v>
      </c>
      <c r="H8" s="139">
        <v>6748667</v>
      </c>
      <c r="I8" s="140">
        <v>3.2868826989127299E-3</v>
      </c>
      <c r="J8" s="139">
        <v>2046463333</v>
      </c>
      <c r="K8" s="139">
        <v>0</v>
      </c>
      <c r="L8" s="139">
        <v>6748667</v>
      </c>
    </row>
    <row r="9" spans="1:12" s="113" customFormat="1" ht="18.2" customHeight="1" x14ac:dyDescent="0.2">
      <c r="A9" s="134" t="s">
        <v>504</v>
      </c>
      <c r="B9" s="135" t="s">
        <v>505</v>
      </c>
      <c r="C9" s="136">
        <v>2053212000</v>
      </c>
      <c r="D9" s="136">
        <v>0</v>
      </c>
      <c r="E9" s="136">
        <v>0</v>
      </c>
      <c r="F9" s="136">
        <v>2053212000</v>
      </c>
      <c r="G9" s="136">
        <v>6748667</v>
      </c>
      <c r="H9" s="136">
        <v>6748667</v>
      </c>
      <c r="I9" s="137">
        <v>3.2868826989127299E-3</v>
      </c>
      <c r="J9" s="136">
        <v>2046463333</v>
      </c>
      <c r="K9" s="136">
        <v>0</v>
      </c>
      <c r="L9" s="136">
        <v>6748667</v>
      </c>
    </row>
    <row r="10" spans="1:12" s="113" customFormat="1" ht="18.2" customHeight="1" x14ac:dyDescent="0.2">
      <c r="A10" s="138" t="s">
        <v>506</v>
      </c>
      <c r="B10" s="135" t="s">
        <v>507</v>
      </c>
      <c r="C10" s="139">
        <v>2053212000</v>
      </c>
      <c r="D10" s="139">
        <v>0</v>
      </c>
      <c r="E10" s="139">
        <v>0</v>
      </c>
      <c r="F10" s="139">
        <v>2053212000</v>
      </c>
      <c r="G10" s="139">
        <v>6748667</v>
      </c>
      <c r="H10" s="139">
        <v>6748667</v>
      </c>
      <c r="I10" s="140">
        <v>3.2868826989127299E-3</v>
      </c>
      <c r="J10" s="139">
        <v>2046463333</v>
      </c>
      <c r="K10" s="139">
        <v>0</v>
      </c>
      <c r="L10" s="139">
        <v>6748667</v>
      </c>
    </row>
    <row r="11" spans="1:12" s="113" customFormat="1" ht="18.2" customHeight="1" x14ac:dyDescent="0.2">
      <c r="A11" s="134" t="s">
        <v>508</v>
      </c>
      <c r="B11" s="135" t="s">
        <v>509</v>
      </c>
      <c r="C11" s="136">
        <v>2053212000</v>
      </c>
      <c r="D11" s="136">
        <v>0</v>
      </c>
      <c r="E11" s="136">
        <v>0</v>
      </c>
      <c r="F11" s="136">
        <v>2053212000</v>
      </c>
      <c r="G11" s="136">
        <v>6748667</v>
      </c>
      <c r="H11" s="136">
        <v>6748667</v>
      </c>
      <c r="I11" s="137">
        <v>3.2868826989127299E-3</v>
      </c>
      <c r="J11" s="136">
        <v>2046463333</v>
      </c>
      <c r="K11" s="136">
        <v>0</v>
      </c>
      <c r="L11" s="136">
        <v>6748667</v>
      </c>
    </row>
    <row r="12" spans="1:12" s="113" customFormat="1" ht="18.2" customHeight="1" x14ac:dyDescent="0.2">
      <c r="A12" s="138" t="s">
        <v>510</v>
      </c>
      <c r="B12" s="135" t="s">
        <v>511</v>
      </c>
      <c r="C12" s="139">
        <v>2053212000</v>
      </c>
      <c r="D12" s="139">
        <v>0</v>
      </c>
      <c r="E12" s="139">
        <v>0</v>
      </c>
      <c r="F12" s="139">
        <v>2053212000</v>
      </c>
      <c r="G12" s="139">
        <v>0</v>
      </c>
      <c r="H12" s="139">
        <v>0</v>
      </c>
      <c r="I12" s="140">
        <v>0</v>
      </c>
      <c r="J12" s="139">
        <v>2053212000</v>
      </c>
      <c r="K12" s="139">
        <v>0</v>
      </c>
      <c r="L12" s="139">
        <v>0</v>
      </c>
    </row>
    <row r="13" spans="1:12" s="113" customFormat="1" ht="25.5" customHeight="1" x14ac:dyDescent="0.2">
      <c r="A13" s="134" t="s">
        <v>512</v>
      </c>
      <c r="B13" s="135" t="s">
        <v>513</v>
      </c>
      <c r="C13" s="136">
        <v>2053212000</v>
      </c>
      <c r="D13" s="136">
        <v>0</v>
      </c>
      <c r="E13" s="136">
        <v>0</v>
      </c>
      <c r="F13" s="136">
        <v>2053212000</v>
      </c>
      <c r="G13" s="136">
        <v>0</v>
      </c>
      <c r="H13" s="136">
        <v>0</v>
      </c>
      <c r="I13" s="137">
        <v>0</v>
      </c>
      <c r="J13" s="136">
        <v>2053212000</v>
      </c>
      <c r="K13" s="136">
        <v>0</v>
      </c>
      <c r="L13" s="136">
        <v>0</v>
      </c>
    </row>
    <row r="14" spans="1:12" s="113" customFormat="1" ht="34.15" customHeight="1" x14ac:dyDescent="0.2">
      <c r="A14" s="138" t="s">
        <v>514</v>
      </c>
      <c r="B14" s="135" t="s">
        <v>515</v>
      </c>
      <c r="C14" s="139">
        <v>2053212000</v>
      </c>
      <c r="D14" s="139">
        <v>0</v>
      </c>
      <c r="E14" s="139">
        <v>0</v>
      </c>
      <c r="F14" s="139">
        <v>2053212000</v>
      </c>
      <c r="G14" s="139">
        <v>0</v>
      </c>
      <c r="H14" s="139">
        <v>0</v>
      </c>
      <c r="I14" s="140">
        <v>0</v>
      </c>
      <c r="J14" s="139">
        <v>2053212000</v>
      </c>
      <c r="K14" s="139">
        <v>0</v>
      </c>
      <c r="L14" s="139">
        <v>0</v>
      </c>
    </row>
    <row r="15" spans="1:12" s="113" customFormat="1" ht="25.5" customHeight="1" x14ac:dyDescent="0.2">
      <c r="A15" s="134" t="s">
        <v>516</v>
      </c>
      <c r="B15" s="135" t="s">
        <v>339</v>
      </c>
      <c r="C15" s="136">
        <v>0</v>
      </c>
      <c r="D15" s="136">
        <v>0</v>
      </c>
      <c r="E15" s="136">
        <v>0</v>
      </c>
      <c r="F15" s="136">
        <v>0</v>
      </c>
      <c r="G15" s="136">
        <v>6748667</v>
      </c>
      <c r="H15" s="136">
        <v>6748667</v>
      </c>
      <c r="I15" s="137">
        <v>0</v>
      </c>
      <c r="J15" s="136">
        <v>-6748667</v>
      </c>
      <c r="K15" s="136">
        <v>0</v>
      </c>
      <c r="L15" s="136">
        <v>6748667</v>
      </c>
    </row>
    <row r="16" spans="1:12" s="113" customFormat="1" ht="18.2" customHeight="1" x14ac:dyDescent="0.2">
      <c r="A16" s="138" t="s">
        <v>517</v>
      </c>
      <c r="B16" s="135" t="s">
        <v>518</v>
      </c>
      <c r="C16" s="139">
        <v>0</v>
      </c>
      <c r="D16" s="139">
        <v>0</v>
      </c>
      <c r="E16" s="139">
        <v>0</v>
      </c>
      <c r="F16" s="139">
        <v>0</v>
      </c>
      <c r="G16" s="139">
        <v>6748667</v>
      </c>
      <c r="H16" s="139">
        <v>6748667</v>
      </c>
      <c r="I16" s="140">
        <v>0</v>
      </c>
      <c r="J16" s="139">
        <v>-6748667</v>
      </c>
      <c r="K16" s="139">
        <v>0</v>
      </c>
      <c r="L16" s="139">
        <v>6748667</v>
      </c>
    </row>
    <row r="17" spans="1:13" s="113" customFormat="1" ht="25.5" customHeight="1" x14ac:dyDescent="0.2">
      <c r="A17" s="134" t="s">
        <v>519</v>
      </c>
      <c r="B17" s="135" t="s">
        <v>520</v>
      </c>
      <c r="C17" s="136">
        <v>0</v>
      </c>
      <c r="D17" s="136">
        <v>0</v>
      </c>
      <c r="E17" s="136">
        <v>0</v>
      </c>
      <c r="F17" s="136">
        <v>0</v>
      </c>
      <c r="G17" s="136">
        <v>6748667</v>
      </c>
      <c r="H17" s="136">
        <v>6748667</v>
      </c>
      <c r="I17" s="137">
        <v>0</v>
      </c>
      <c r="J17" s="136">
        <v>-6748667</v>
      </c>
      <c r="K17" s="136">
        <v>0</v>
      </c>
      <c r="L17" s="136">
        <v>6748667</v>
      </c>
    </row>
    <row r="18" spans="1:13" s="113" customFormat="1" ht="42.65" customHeight="1" x14ac:dyDescent="0.2">
      <c r="A18" s="138" t="s">
        <v>521</v>
      </c>
      <c r="B18" s="135" t="s">
        <v>367</v>
      </c>
      <c r="C18" s="139">
        <v>0</v>
      </c>
      <c r="D18" s="139">
        <v>0</v>
      </c>
      <c r="E18" s="139">
        <v>0</v>
      </c>
      <c r="F18" s="139">
        <v>0</v>
      </c>
      <c r="G18" s="139">
        <v>6748667</v>
      </c>
      <c r="H18" s="139">
        <v>6748667</v>
      </c>
      <c r="I18" s="140">
        <v>0</v>
      </c>
      <c r="J18" s="139">
        <v>-6748667</v>
      </c>
      <c r="K18" s="139">
        <v>0</v>
      </c>
      <c r="L18" s="139">
        <v>6748667</v>
      </c>
    </row>
    <row r="19" spans="1:13" s="113" customFormat="1" ht="18.2" customHeight="1" x14ac:dyDescent="0.2">
      <c r="A19" s="134" t="s">
        <v>522</v>
      </c>
      <c r="B19" s="135" t="s">
        <v>523</v>
      </c>
      <c r="C19" s="136">
        <v>19004144000</v>
      </c>
      <c r="D19" s="136">
        <v>0</v>
      </c>
      <c r="E19" s="136">
        <v>0</v>
      </c>
      <c r="F19" s="136">
        <v>19004144000</v>
      </c>
      <c r="G19" s="136">
        <v>19004155866</v>
      </c>
      <c r="H19" s="136">
        <v>19004155866</v>
      </c>
      <c r="I19" s="137">
        <v>1.00000062439013</v>
      </c>
      <c r="J19" s="136">
        <v>-11866</v>
      </c>
      <c r="K19" s="136">
        <v>0</v>
      </c>
      <c r="L19" s="136">
        <v>19004155866</v>
      </c>
    </row>
    <row r="20" spans="1:13" s="113" customFormat="1" ht="18.2" customHeight="1" x14ac:dyDescent="0.2">
      <c r="A20" s="138" t="s">
        <v>524</v>
      </c>
      <c r="B20" s="135" t="s">
        <v>525</v>
      </c>
      <c r="C20" s="139">
        <v>0</v>
      </c>
      <c r="D20" s="139">
        <v>0</v>
      </c>
      <c r="E20" s="139">
        <v>0</v>
      </c>
      <c r="F20" s="139">
        <v>0</v>
      </c>
      <c r="G20" s="139">
        <v>11866</v>
      </c>
      <c r="H20" s="139">
        <v>11866</v>
      </c>
      <c r="I20" s="140">
        <v>0</v>
      </c>
      <c r="J20" s="139">
        <v>-11866</v>
      </c>
      <c r="K20" s="139">
        <v>0</v>
      </c>
      <c r="L20" s="139">
        <v>11866</v>
      </c>
    </row>
    <row r="21" spans="1:13" s="113" customFormat="1" ht="18.2" customHeight="1" x14ac:dyDescent="0.2">
      <c r="A21" s="134" t="s">
        <v>526</v>
      </c>
      <c r="B21" s="135" t="s">
        <v>527</v>
      </c>
      <c r="C21" s="136">
        <v>0</v>
      </c>
      <c r="D21" s="136">
        <v>0</v>
      </c>
      <c r="E21" s="136">
        <v>0</v>
      </c>
      <c r="F21" s="136">
        <v>0</v>
      </c>
      <c r="G21" s="136">
        <v>11866</v>
      </c>
      <c r="H21" s="136">
        <v>11866</v>
      </c>
      <c r="I21" s="137">
        <v>0</v>
      </c>
      <c r="J21" s="136">
        <v>-11866</v>
      </c>
      <c r="K21" s="136">
        <v>0</v>
      </c>
      <c r="L21" s="136">
        <v>11866</v>
      </c>
    </row>
    <row r="22" spans="1:13" s="113" customFormat="1" ht="18.2" customHeight="1" x14ac:dyDescent="0.2">
      <c r="A22" s="138" t="s">
        <v>528</v>
      </c>
      <c r="B22" s="135" t="s">
        <v>529</v>
      </c>
      <c r="C22" s="139">
        <v>0</v>
      </c>
      <c r="D22" s="139">
        <v>0</v>
      </c>
      <c r="E22" s="139">
        <v>0</v>
      </c>
      <c r="F22" s="139">
        <v>0</v>
      </c>
      <c r="G22" s="139">
        <v>11866</v>
      </c>
      <c r="H22" s="139">
        <v>11866</v>
      </c>
      <c r="I22" s="140">
        <v>0</v>
      </c>
      <c r="J22" s="139">
        <v>-11866</v>
      </c>
      <c r="K22" s="139">
        <v>0</v>
      </c>
      <c r="L22" s="139">
        <v>11866</v>
      </c>
    </row>
    <row r="23" spans="1:13" s="113" customFormat="1" ht="18.2" customHeight="1" x14ac:dyDescent="0.2">
      <c r="A23" s="134" t="s">
        <v>530</v>
      </c>
      <c r="B23" s="135" t="s">
        <v>531</v>
      </c>
      <c r="C23" s="136">
        <v>19004144000</v>
      </c>
      <c r="D23" s="136">
        <v>0</v>
      </c>
      <c r="E23" s="136">
        <v>0</v>
      </c>
      <c r="F23" s="136">
        <v>19004144000</v>
      </c>
      <c r="G23" s="136">
        <v>19004144000</v>
      </c>
      <c r="H23" s="136">
        <v>19004144000</v>
      </c>
      <c r="I23" s="137">
        <v>1</v>
      </c>
      <c r="J23" s="136">
        <v>0</v>
      </c>
      <c r="K23" s="136">
        <v>0</v>
      </c>
      <c r="L23" s="136">
        <v>19004144000</v>
      </c>
    </row>
    <row r="24" spans="1:13" s="113" customFormat="1" ht="18.2" customHeight="1" x14ac:dyDescent="0.2">
      <c r="A24" s="138" t="s">
        <v>532</v>
      </c>
      <c r="B24" s="135" t="s">
        <v>533</v>
      </c>
      <c r="C24" s="139">
        <v>19004144000</v>
      </c>
      <c r="D24" s="139">
        <v>0</v>
      </c>
      <c r="E24" s="139">
        <v>0</v>
      </c>
      <c r="F24" s="139">
        <v>19004144000</v>
      </c>
      <c r="G24" s="139">
        <v>19004144000</v>
      </c>
      <c r="H24" s="139">
        <v>19004144000</v>
      </c>
      <c r="I24" s="140">
        <v>1</v>
      </c>
      <c r="J24" s="139">
        <v>0</v>
      </c>
      <c r="K24" s="139">
        <v>0</v>
      </c>
      <c r="L24" s="139">
        <v>19004144000</v>
      </c>
    </row>
    <row r="25" spans="1:13" s="113" customFormat="1" ht="18.2" customHeight="1" x14ac:dyDescent="0.2">
      <c r="A25" s="134" t="s">
        <v>534</v>
      </c>
      <c r="B25" s="135" t="s">
        <v>535</v>
      </c>
      <c r="C25" s="136">
        <v>9461635000</v>
      </c>
      <c r="D25" s="136">
        <v>0</v>
      </c>
      <c r="E25" s="136">
        <v>0</v>
      </c>
      <c r="F25" s="136">
        <v>9461635000</v>
      </c>
      <c r="G25" s="136">
        <v>9461635000</v>
      </c>
      <c r="H25" s="136">
        <v>9461635000</v>
      </c>
      <c r="I25" s="137">
        <v>1</v>
      </c>
      <c r="J25" s="136">
        <v>0</v>
      </c>
      <c r="K25" s="136">
        <v>0</v>
      </c>
      <c r="L25" s="136">
        <v>9461635000</v>
      </c>
    </row>
    <row r="26" spans="1:13" s="113" customFormat="1" ht="18.2" customHeight="1" x14ac:dyDescent="0.2">
      <c r="A26" s="138" t="s">
        <v>536</v>
      </c>
      <c r="B26" s="135" t="s">
        <v>537</v>
      </c>
      <c r="C26" s="139">
        <v>9542509000</v>
      </c>
      <c r="D26" s="139">
        <v>0</v>
      </c>
      <c r="E26" s="139">
        <v>0</v>
      </c>
      <c r="F26" s="139">
        <v>9542509000</v>
      </c>
      <c r="G26" s="139">
        <v>9542509000</v>
      </c>
      <c r="H26" s="139">
        <v>9542509000</v>
      </c>
      <c r="I26" s="140">
        <v>1</v>
      </c>
      <c r="J26" s="139">
        <v>0</v>
      </c>
      <c r="K26" s="139">
        <v>0</v>
      </c>
      <c r="L26" s="139">
        <v>9542509000</v>
      </c>
    </row>
    <row r="27" spans="1:13" s="113" customFormat="1" ht="18.2" customHeight="1" x14ac:dyDescent="0.2">
      <c r="A27" s="134" t="s">
        <v>538</v>
      </c>
      <c r="B27" s="135" t="s">
        <v>535</v>
      </c>
      <c r="C27" s="136">
        <v>9542509000</v>
      </c>
      <c r="D27" s="136">
        <v>0</v>
      </c>
      <c r="E27" s="136">
        <v>0</v>
      </c>
      <c r="F27" s="136">
        <v>9542509000</v>
      </c>
      <c r="G27" s="136">
        <v>9542509000</v>
      </c>
      <c r="H27" s="136">
        <v>9542509000</v>
      </c>
      <c r="I27" s="137">
        <v>1</v>
      </c>
      <c r="J27" s="136">
        <v>0</v>
      </c>
      <c r="K27" s="136">
        <v>0</v>
      </c>
      <c r="L27" s="136">
        <v>9542509000</v>
      </c>
    </row>
    <row r="28" spans="1:13" s="113" customFormat="1" ht="18.7" customHeight="1" x14ac:dyDescent="0.2">
      <c r="A28" s="163" t="s">
        <v>539</v>
      </c>
      <c r="B28" s="163"/>
      <c r="C28" s="141">
        <v>21057356000</v>
      </c>
      <c r="D28" s="141">
        <v>0</v>
      </c>
      <c r="E28" s="141">
        <v>0</v>
      </c>
      <c r="F28" s="141">
        <v>21057356000</v>
      </c>
      <c r="G28" s="141">
        <v>19010904533</v>
      </c>
      <c r="H28" s="141">
        <v>19010904533</v>
      </c>
      <c r="I28" s="142">
        <v>0.90281536452154798</v>
      </c>
      <c r="J28" s="141">
        <v>2046451467</v>
      </c>
      <c r="K28" s="141">
        <v>0</v>
      </c>
      <c r="L28" s="141">
        <v>19010904533</v>
      </c>
    </row>
    <row r="29" spans="1:13" s="113" customFormat="1" ht="28.7" customHeight="1" x14ac:dyDescent="0.2"/>
    <row r="30" spans="1:13" s="113" customFormat="1" ht="21.25" customHeight="1" x14ac:dyDescent="0.2">
      <c r="A30" s="164" t="s">
        <v>540</v>
      </c>
      <c r="B30" s="164"/>
      <c r="C30" s="160" t="s">
        <v>490</v>
      </c>
      <c r="D30" s="164" t="s">
        <v>97</v>
      </c>
      <c r="E30" s="164"/>
      <c r="F30" s="160" t="s">
        <v>491</v>
      </c>
      <c r="G30" s="165" t="s">
        <v>492</v>
      </c>
      <c r="H30" s="165"/>
      <c r="I30" s="160" t="s">
        <v>493</v>
      </c>
      <c r="J30" s="160" t="s">
        <v>494</v>
      </c>
      <c r="K30" s="160" t="s">
        <v>495</v>
      </c>
      <c r="L30" s="160" t="s">
        <v>541</v>
      </c>
      <c r="M30" s="160"/>
    </row>
    <row r="31" spans="1:13" s="113" customFormat="1" ht="42.15" customHeight="1" x14ac:dyDescent="0.2">
      <c r="A31" s="133" t="s">
        <v>94</v>
      </c>
      <c r="B31" s="133" t="s">
        <v>95</v>
      </c>
      <c r="C31" s="160"/>
      <c r="D31" s="133" t="s">
        <v>497</v>
      </c>
      <c r="E31" s="133" t="s">
        <v>498</v>
      </c>
      <c r="F31" s="160"/>
      <c r="G31" s="123" t="s">
        <v>499</v>
      </c>
      <c r="H31" s="123" t="s">
        <v>500</v>
      </c>
      <c r="I31" s="160"/>
      <c r="J31" s="160"/>
      <c r="K31" s="160"/>
      <c r="L31" s="160"/>
      <c r="M31" s="160"/>
    </row>
    <row r="32" spans="1:13" s="113" customFormat="1" ht="18.2" customHeight="1" x14ac:dyDescent="0.2">
      <c r="A32" s="143" t="s">
        <v>542</v>
      </c>
      <c r="B32" s="135" t="s">
        <v>543</v>
      </c>
      <c r="C32" s="144">
        <v>547345407000</v>
      </c>
      <c r="D32" s="145">
        <v>0</v>
      </c>
      <c r="E32" s="145">
        <v>0</v>
      </c>
      <c r="F32" s="144">
        <v>547345407000</v>
      </c>
      <c r="G32" s="144">
        <v>1264534851</v>
      </c>
      <c r="H32" s="144">
        <v>1264534851</v>
      </c>
      <c r="I32" s="146">
        <v>2.31030503741854E-3</v>
      </c>
      <c r="J32" s="144">
        <v>546080872149</v>
      </c>
      <c r="K32" s="144">
        <v>0</v>
      </c>
      <c r="L32" s="161">
        <v>1264534851</v>
      </c>
      <c r="M32" s="161"/>
    </row>
    <row r="33" spans="1:13" s="113" customFormat="1" ht="18.2" customHeight="1" x14ac:dyDescent="0.2">
      <c r="A33" s="143" t="s">
        <v>544</v>
      </c>
      <c r="B33" s="135" t="s">
        <v>545</v>
      </c>
      <c r="C33" s="147">
        <v>547345407000</v>
      </c>
      <c r="D33" s="145">
        <v>0</v>
      </c>
      <c r="E33" s="145">
        <v>0</v>
      </c>
      <c r="F33" s="147">
        <v>547345407000</v>
      </c>
      <c r="G33" s="147">
        <v>1264534851</v>
      </c>
      <c r="H33" s="147">
        <v>1264534851</v>
      </c>
      <c r="I33" s="148">
        <v>2.31030503741854E-3</v>
      </c>
      <c r="J33" s="147">
        <v>546080872149</v>
      </c>
      <c r="K33" s="147">
        <v>0</v>
      </c>
      <c r="L33" s="162">
        <v>1264534851</v>
      </c>
      <c r="M33" s="162"/>
    </row>
    <row r="34" spans="1:13" s="113" customFormat="1" ht="18.2" customHeight="1" x14ac:dyDescent="0.2">
      <c r="A34" s="143" t="s">
        <v>546</v>
      </c>
      <c r="B34" s="135" t="s">
        <v>4</v>
      </c>
      <c r="C34" s="144">
        <v>547345407000</v>
      </c>
      <c r="D34" s="145">
        <v>0</v>
      </c>
      <c r="E34" s="145">
        <v>0</v>
      </c>
      <c r="F34" s="144">
        <v>547345407000</v>
      </c>
      <c r="G34" s="144">
        <v>1264534851</v>
      </c>
      <c r="H34" s="144">
        <v>1264534851</v>
      </c>
      <c r="I34" s="146">
        <v>2.31030503741854E-3</v>
      </c>
      <c r="J34" s="144">
        <v>546080872149</v>
      </c>
      <c r="K34" s="144">
        <v>0</v>
      </c>
      <c r="L34" s="161">
        <v>1264534851</v>
      </c>
      <c r="M34" s="161"/>
    </row>
    <row r="35" spans="1:13" s="113" customFormat="1" ht="18.7" customHeight="1" x14ac:dyDescent="0.2">
      <c r="A35" s="155" t="s">
        <v>547</v>
      </c>
      <c r="B35" s="155"/>
      <c r="C35" s="149">
        <v>547345407000</v>
      </c>
      <c r="D35" s="150">
        <v>0</v>
      </c>
      <c r="E35" s="150">
        <v>0</v>
      </c>
      <c r="F35" s="149">
        <v>547345407000</v>
      </c>
      <c r="G35" s="149">
        <v>1264534851</v>
      </c>
      <c r="H35" s="149">
        <v>1264534851</v>
      </c>
      <c r="I35" s="151">
        <v>2.31030503741854E-3</v>
      </c>
      <c r="J35" s="149">
        <v>546080872149</v>
      </c>
      <c r="K35" s="149">
        <v>0</v>
      </c>
      <c r="L35" s="156">
        <v>1264534851</v>
      </c>
      <c r="M35" s="156"/>
    </row>
    <row r="36" spans="1:13" s="113" customFormat="1" ht="18.7" customHeight="1" x14ac:dyDescent="0.2">
      <c r="A36" s="157" t="s">
        <v>548</v>
      </c>
      <c r="B36" s="157"/>
      <c r="C36" s="152">
        <v>568402763000</v>
      </c>
      <c r="D36" s="152">
        <v>0</v>
      </c>
      <c r="E36" s="152">
        <v>0</v>
      </c>
      <c r="F36" s="152">
        <v>568402763000</v>
      </c>
      <c r="G36" s="152">
        <v>20275439384</v>
      </c>
      <c r="H36" s="152">
        <v>20275439384</v>
      </c>
      <c r="I36" s="153">
        <v>3.5670902226068203E-2</v>
      </c>
      <c r="J36" s="152">
        <v>548127323616</v>
      </c>
      <c r="K36" s="152">
        <v>0</v>
      </c>
      <c r="L36" s="152">
        <v>20275439384</v>
      </c>
    </row>
    <row r="37" spans="1:13" s="113" customFormat="1" ht="35.700000000000003" customHeight="1" x14ac:dyDescent="0.2"/>
    <row r="38" spans="1:13" s="113" customFormat="1" ht="22.45" customHeight="1" x14ac:dyDescent="0.2">
      <c r="B38" s="158"/>
      <c r="C38" s="158"/>
      <c r="F38" s="158"/>
      <c r="G38" s="158"/>
      <c r="H38" s="158"/>
      <c r="I38" s="158"/>
    </row>
    <row r="39" spans="1:13" s="113" customFormat="1" ht="19.7" customHeight="1" x14ac:dyDescent="0.2">
      <c r="B39" s="159" t="s">
        <v>80</v>
      </c>
      <c r="C39" s="159"/>
      <c r="F39" s="159" t="s">
        <v>77</v>
      </c>
      <c r="G39" s="159"/>
      <c r="H39" s="159"/>
      <c r="I39" s="159"/>
    </row>
    <row r="40" spans="1:13" s="113" customFormat="1" ht="19.7" customHeight="1" x14ac:dyDescent="0.2">
      <c r="B40" s="154" t="s">
        <v>484</v>
      </c>
      <c r="C40" s="154"/>
      <c r="F40" s="154" t="s">
        <v>485</v>
      </c>
      <c r="G40" s="154"/>
      <c r="H40" s="154"/>
      <c r="I40" s="154"/>
    </row>
    <row r="41" spans="1:13" s="113" customFormat="1" ht="22.95" customHeight="1" x14ac:dyDescent="0.2"/>
    <row r="42" spans="1:13" s="113" customFormat="1" ht="30.4" customHeight="1" x14ac:dyDescent="0.2"/>
  </sheetData>
  <mergeCells count="35">
    <mergeCell ref="A3:I3"/>
    <mergeCell ref="J3:L3"/>
    <mergeCell ref="A4:I4"/>
    <mergeCell ref="J4:L4"/>
    <mergeCell ref="A5:B5"/>
    <mergeCell ref="C5:C6"/>
    <mergeCell ref="D5:E5"/>
    <mergeCell ref="F5:F6"/>
    <mergeCell ref="G5:H5"/>
    <mergeCell ref="I5:I6"/>
    <mergeCell ref="L34:M34"/>
    <mergeCell ref="J5:J6"/>
    <mergeCell ref="K5:K6"/>
    <mergeCell ref="L5:L6"/>
    <mergeCell ref="A28:B28"/>
    <mergeCell ref="A30:B30"/>
    <mergeCell ref="C30:C31"/>
    <mergeCell ref="D30:E30"/>
    <mergeCell ref="F30:F31"/>
    <mergeCell ref="G30:H30"/>
    <mergeCell ref="I30:I31"/>
    <mergeCell ref="J30:J31"/>
    <mergeCell ref="K30:K31"/>
    <mergeCell ref="L30:M31"/>
    <mergeCell ref="L32:M32"/>
    <mergeCell ref="L33:M33"/>
    <mergeCell ref="B40:C40"/>
    <mergeCell ref="F40:I40"/>
    <mergeCell ref="A35:B35"/>
    <mergeCell ref="L35:M35"/>
    <mergeCell ref="A36:B36"/>
    <mergeCell ref="B38:C38"/>
    <mergeCell ref="F38:I38"/>
    <mergeCell ref="B39:C39"/>
    <mergeCell ref="F39:I39"/>
  </mergeCells>
  <pageMargins left="0.7" right="0.7" top="0.75" bottom="0.75" header="0.3" footer="0.3"/>
  <pageSetup paperSize="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B3A31-328F-4DA8-A583-C046DD8989B6}">
  <dimension ref="A1:N207"/>
  <sheetViews>
    <sheetView workbookViewId="0">
      <selection activeCell="C21" sqref="C21"/>
    </sheetView>
  </sheetViews>
  <sheetFormatPr baseColWidth="10" defaultRowHeight="12.9" x14ac:dyDescent="0.2"/>
  <cols>
    <col min="1" max="1" width="19.375" style="132" customWidth="1"/>
    <col min="2" max="2" width="31.125" style="132" customWidth="1"/>
    <col min="3" max="6" width="13" style="132" customWidth="1"/>
    <col min="7" max="7" width="13.5" style="132" customWidth="1"/>
    <col min="8" max="9" width="13" style="132" customWidth="1"/>
    <col min="10" max="10" width="12.625" style="132" customWidth="1"/>
    <col min="11" max="11" width="7.5" style="132" customWidth="1"/>
    <col min="12" max="13" width="13" style="132" customWidth="1"/>
    <col min="14" max="14" width="7.5" style="132" customWidth="1"/>
    <col min="15" max="16384" width="11" style="132"/>
  </cols>
  <sheetData>
    <row r="1" spans="1:14" s="113" customFormat="1" ht="12.25" customHeight="1" x14ac:dyDescent="0.2">
      <c r="A1" s="172"/>
      <c r="B1" s="173" t="s">
        <v>83</v>
      </c>
      <c r="C1" s="173"/>
      <c r="D1" s="173"/>
      <c r="E1" s="173"/>
      <c r="F1" s="173"/>
      <c r="G1" s="173"/>
      <c r="H1" s="173"/>
      <c r="I1" s="173"/>
      <c r="J1" s="173"/>
      <c r="K1" s="173"/>
    </row>
    <row r="2" spans="1:14" s="113" customFormat="1" ht="12.2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3"/>
      <c r="K2" s="173"/>
      <c r="M2" s="114">
        <v>46062.544047511597</v>
      </c>
    </row>
    <row r="3" spans="1:14" s="113" customFormat="1" ht="1.0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4" s="113" customFormat="1" ht="10.050000000000001" customHeight="1" x14ac:dyDescent="0.2">
      <c r="A4" s="172"/>
      <c r="B4" s="173"/>
      <c r="C4" s="173"/>
      <c r="D4" s="173"/>
      <c r="E4" s="173"/>
      <c r="F4" s="173"/>
      <c r="G4" s="173"/>
      <c r="H4" s="173"/>
      <c r="I4" s="173"/>
      <c r="J4" s="173"/>
      <c r="K4" s="173"/>
      <c r="M4" s="115">
        <v>46062.544047511597</v>
      </c>
    </row>
    <row r="5" spans="1:14" s="113" customFormat="1" ht="7.5" customHeight="1" x14ac:dyDescent="0.2">
      <c r="A5" s="172"/>
      <c r="B5" s="173"/>
      <c r="C5" s="173"/>
      <c r="D5" s="173"/>
      <c r="E5" s="173"/>
      <c r="F5" s="173"/>
      <c r="G5" s="173"/>
      <c r="H5" s="173"/>
      <c r="I5" s="173"/>
      <c r="J5" s="173"/>
      <c r="K5" s="173"/>
    </row>
    <row r="6" spans="1:14" s="113" customFormat="1" ht="9.5500000000000007" customHeight="1" x14ac:dyDescent="0.2">
      <c r="B6" s="173"/>
      <c r="C6" s="173"/>
      <c r="D6" s="173"/>
      <c r="E6" s="173"/>
      <c r="F6" s="173"/>
      <c r="G6" s="173"/>
      <c r="H6" s="173"/>
      <c r="I6" s="173"/>
      <c r="J6" s="173"/>
      <c r="K6" s="173"/>
    </row>
    <row r="7" spans="1:14" s="113" customFormat="1" ht="5.8" customHeight="1" x14ac:dyDescent="0.2">
      <c r="A7" s="116"/>
    </row>
    <row r="8" spans="1:14" s="113" customFormat="1" ht="17.5" customHeight="1" x14ac:dyDescent="0.2">
      <c r="A8" s="174" t="s">
        <v>84</v>
      </c>
      <c r="B8" s="174"/>
      <c r="C8" s="174"/>
      <c r="D8" s="174"/>
      <c r="E8" s="174"/>
      <c r="F8" s="117"/>
      <c r="G8" s="118"/>
      <c r="H8" s="118"/>
      <c r="I8" s="175" t="s">
        <v>85</v>
      </c>
      <c r="J8" s="175"/>
      <c r="K8" s="118"/>
      <c r="L8" s="118"/>
      <c r="M8" s="118"/>
      <c r="N8" s="119"/>
    </row>
    <row r="9" spans="1:14" s="113" customFormat="1" ht="17.5" customHeight="1" x14ac:dyDescent="0.2">
      <c r="A9" s="176" t="s">
        <v>86</v>
      </c>
      <c r="B9" s="176"/>
      <c r="C9" s="176"/>
      <c r="D9" s="176"/>
      <c r="E9" s="176"/>
      <c r="F9" s="120"/>
      <c r="G9" s="121"/>
      <c r="H9" s="121"/>
      <c r="I9" s="177" t="s">
        <v>87</v>
      </c>
      <c r="J9" s="177"/>
      <c r="K9" s="121"/>
      <c r="L9" s="121"/>
      <c r="M9" s="121"/>
      <c r="N9" s="122"/>
    </row>
    <row r="10" spans="1:14" s="113" customFormat="1" ht="21.25" customHeight="1" x14ac:dyDescent="0.2">
      <c r="A10" s="165" t="s">
        <v>88</v>
      </c>
      <c r="B10" s="165"/>
      <c r="C10" s="165" t="s">
        <v>89</v>
      </c>
      <c r="D10" s="165"/>
      <c r="E10" s="165"/>
      <c r="F10" s="165"/>
      <c r="G10" s="165"/>
      <c r="H10" s="165"/>
      <c r="I10" s="165" t="s">
        <v>90</v>
      </c>
      <c r="J10" s="165"/>
      <c r="K10" s="160" t="s">
        <v>91</v>
      </c>
      <c r="L10" s="165" t="s">
        <v>92</v>
      </c>
      <c r="M10" s="165"/>
      <c r="N10" s="160" t="s">
        <v>93</v>
      </c>
    </row>
    <row r="11" spans="1:14" s="113" customFormat="1" ht="20.25" customHeight="1" x14ac:dyDescent="0.2">
      <c r="A11" s="160" t="s">
        <v>94</v>
      </c>
      <c r="B11" s="160" t="s">
        <v>95</v>
      </c>
      <c r="C11" s="160" t="s">
        <v>96</v>
      </c>
      <c r="D11" s="165" t="s">
        <v>97</v>
      </c>
      <c r="E11" s="165"/>
      <c r="F11" s="160" t="s">
        <v>98</v>
      </c>
      <c r="G11" s="160" t="s">
        <v>99</v>
      </c>
      <c r="H11" s="160" t="s">
        <v>100</v>
      </c>
      <c r="I11" s="160" t="s">
        <v>101</v>
      </c>
      <c r="J11" s="160" t="s">
        <v>102</v>
      </c>
      <c r="K11" s="160"/>
      <c r="L11" s="160" t="s">
        <v>103</v>
      </c>
      <c r="M11" s="160" t="s">
        <v>104</v>
      </c>
      <c r="N11" s="160"/>
    </row>
    <row r="12" spans="1:14" s="113" customFormat="1" ht="21.25" customHeight="1" x14ac:dyDescent="0.2">
      <c r="A12" s="160"/>
      <c r="B12" s="160"/>
      <c r="C12" s="160"/>
      <c r="D12" s="123" t="s">
        <v>105</v>
      </c>
      <c r="E12" s="123" t="s">
        <v>106</v>
      </c>
      <c r="F12" s="160"/>
      <c r="G12" s="160"/>
      <c r="H12" s="160"/>
      <c r="I12" s="160"/>
      <c r="J12" s="160"/>
      <c r="K12" s="160"/>
      <c r="L12" s="160"/>
      <c r="M12" s="160"/>
      <c r="N12" s="160"/>
    </row>
    <row r="13" spans="1:14" s="113" customFormat="1" ht="17" customHeight="1" x14ac:dyDescent="0.2">
      <c r="A13" s="124" t="s">
        <v>107</v>
      </c>
      <c r="B13" s="125" t="s">
        <v>108</v>
      </c>
      <c r="C13" s="126">
        <v>568402763000</v>
      </c>
      <c r="D13" s="126">
        <v>0</v>
      </c>
      <c r="E13" s="126">
        <v>0</v>
      </c>
      <c r="F13" s="126">
        <v>568402763000</v>
      </c>
      <c r="G13" s="126">
        <v>0</v>
      </c>
      <c r="H13" s="126">
        <v>568402763000</v>
      </c>
      <c r="I13" s="126">
        <v>95601870686</v>
      </c>
      <c r="J13" s="126">
        <v>95601870686</v>
      </c>
      <c r="K13" s="127">
        <v>0.168193888047655</v>
      </c>
      <c r="L13" s="126">
        <v>1264534851</v>
      </c>
      <c r="M13" s="126">
        <v>1264534851</v>
      </c>
      <c r="N13" s="127">
        <v>2.22471622820032E-3</v>
      </c>
    </row>
    <row r="14" spans="1:14" s="113" customFormat="1" ht="17" customHeight="1" x14ac:dyDescent="0.2">
      <c r="A14" s="124" t="s">
        <v>109</v>
      </c>
      <c r="B14" s="125" t="s">
        <v>110</v>
      </c>
      <c r="C14" s="126">
        <v>340834172000</v>
      </c>
      <c r="D14" s="126">
        <v>0</v>
      </c>
      <c r="E14" s="126">
        <v>0</v>
      </c>
      <c r="F14" s="126">
        <v>340834172000</v>
      </c>
      <c r="G14" s="126">
        <v>0</v>
      </c>
      <c r="H14" s="126">
        <v>340834172000</v>
      </c>
      <c r="I14" s="126">
        <v>3219164315</v>
      </c>
      <c r="J14" s="126">
        <v>3219164315</v>
      </c>
      <c r="K14" s="127">
        <v>9.4449576347057102E-3</v>
      </c>
      <c r="L14" s="126">
        <v>1205208040</v>
      </c>
      <c r="M14" s="126">
        <v>1205208040</v>
      </c>
      <c r="N14" s="127">
        <v>3.5360540081057399E-3</v>
      </c>
    </row>
    <row r="15" spans="1:14" s="113" customFormat="1" ht="17" customHeight="1" x14ac:dyDescent="0.2">
      <c r="A15" s="124" t="s">
        <v>111</v>
      </c>
      <c r="B15" s="125" t="s">
        <v>112</v>
      </c>
      <c r="C15" s="126">
        <v>26381965000</v>
      </c>
      <c r="D15" s="126">
        <v>0</v>
      </c>
      <c r="E15" s="126">
        <v>0</v>
      </c>
      <c r="F15" s="126">
        <v>26381965000</v>
      </c>
      <c r="G15" s="126">
        <v>0</v>
      </c>
      <c r="H15" s="126">
        <v>26381965000</v>
      </c>
      <c r="I15" s="126">
        <v>1299440440</v>
      </c>
      <c r="J15" s="126">
        <v>1299440440</v>
      </c>
      <c r="K15" s="127">
        <v>4.9254876958558597E-2</v>
      </c>
      <c r="L15" s="126">
        <v>1205208040</v>
      </c>
      <c r="M15" s="126">
        <v>1205208040</v>
      </c>
      <c r="N15" s="127">
        <v>4.5683027780531099E-2</v>
      </c>
    </row>
    <row r="16" spans="1:14" s="113" customFormat="1" ht="17" customHeight="1" x14ac:dyDescent="0.2">
      <c r="A16" s="124" t="s">
        <v>113</v>
      </c>
      <c r="B16" s="125" t="s">
        <v>114</v>
      </c>
      <c r="C16" s="126">
        <v>26381965000</v>
      </c>
      <c r="D16" s="126">
        <v>0</v>
      </c>
      <c r="E16" s="126">
        <v>0</v>
      </c>
      <c r="F16" s="126">
        <v>26381965000</v>
      </c>
      <c r="G16" s="126">
        <v>0</v>
      </c>
      <c r="H16" s="126">
        <v>26381965000</v>
      </c>
      <c r="I16" s="126">
        <v>1299440440</v>
      </c>
      <c r="J16" s="126">
        <v>1299440440</v>
      </c>
      <c r="K16" s="127">
        <v>4.9254876958558597E-2</v>
      </c>
      <c r="L16" s="126">
        <v>1205208040</v>
      </c>
      <c r="M16" s="126">
        <v>1205208040</v>
      </c>
      <c r="N16" s="127">
        <v>4.5683027780531099E-2</v>
      </c>
    </row>
    <row r="17" spans="1:14" s="113" customFormat="1" ht="17" customHeight="1" x14ac:dyDescent="0.2">
      <c r="A17" s="124" t="s">
        <v>115</v>
      </c>
      <c r="B17" s="125" t="s">
        <v>116</v>
      </c>
      <c r="C17" s="126">
        <v>19385559000</v>
      </c>
      <c r="D17" s="126">
        <v>-80000000</v>
      </c>
      <c r="E17" s="126">
        <v>-80000000</v>
      </c>
      <c r="F17" s="126">
        <v>19305559000</v>
      </c>
      <c r="G17" s="126">
        <v>0</v>
      </c>
      <c r="H17" s="126">
        <v>19305559000</v>
      </c>
      <c r="I17" s="126">
        <v>1142525760</v>
      </c>
      <c r="J17" s="126">
        <v>1142525760</v>
      </c>
      <c r="K17" s="127">
        <v>5.9181179887098798E-2</v>
      </c>
      <c r="L17" s="126">
        <v>1048293360</v>
      </c>
      <c r="M17" s="126">
        <v>1048293360</v>
      </c>
      <c r="N17" s="127">
        <v>5.4300078024158697E-2</v>
      </c>
    </row>
    <row r="18" spans="1:14" s="113" customFormat="1" ht="17" customHeight="1" x14ac:dyDescent="0.2">
      <c r="A18" s="124" t="s">
        <v>117</v>
      </c>
      <c r="B18" s="125" t="s">
        <v>118</v>
      </c>
      <c r="C18" s="126">
        <v>17507035000</v>
      </c>
      <c r="D18" s="126">
        <v>-80000000</v>
      </c>
      <c r="E18" s="126">
        <v>-80000000</v>
      </c>
      <c r="F18" s="126">
        <v>17427035000</v>
      </c>
      <c r="G18" s="126">
        <v>0</v>
      </c>
      <c r="H18" s="126">
        <v>17427035000</v>
      </c>
      <c r="I18" s="126">
        <v>1126731546</v>
      </c>
      <c r="J18" s="126">
        <v>1126731546</v>
      </c>
      <c r="K18" s="127">
        <v>6.4654230969295706E-2</v>
      </c>
      <c r="L18" s="126">
        <v>1032499146</v>
      </c>
      <c r="M18" s="126">
        <v>1032499146</v>
      </c>
      <c r="N18" s="127">
        <v>5.9246977239673898E-2</v>
      </c>
    </row>
    <row r="19" spans="1:14" s="113" customFormat="1" ht="17" customHeight="1" x14ac:dyDescent="0.2">
      <c r="A19" s="124" t="s">
        <v>119</v>
      </c>
      <c r="B19" s="125" t="s">
        <v>120</v>
      </c>
      <c r="C19" s="126">
        <v>10616789000</v>
      </c>
      <c r="D19" s="126">
        <v>0</v>
      </c>
      <c r="E19" s="126">
        <v>0</v>
      </c>
      <c r="F19" s="126">
        <v>10616789000</v>
      </c>
      <c r="G19" s="126">
        <v>0</v>
      </c>
      <c r="H19" s="126">
        <v>10616789000</v>
      </c>
      <c r="I19" s="126">
        <v>750614199</v>
      </c>
      <c r="J19" s="126">
        <v>750614199</v>
      </c>
      <c r="K19" s="127">
        <v>7.0700679744129802E-2</v>
      </c>
      <c r="L19" s="126">
        <v>656381799</v>
      </c>
      <c r="M19" s="126">
        <v>656381799</v>
      </c>
      <c r="N19" s="127">
        <v>6.1824888768157699E-2</v>
      </c>
    </row>
    <row r="20" spans="1:14" s="113" customFormat="1" ht="17" customHeight="1" x14ac:dyDescent="0.2">
      <c r="A20" s="124" t="s">
        <v>121</v>
      </c>
      <c r="B20" s="125" t="s">
        <v>122</v>
      </c>
      <c r="C20" s="126">
        <v>110356000</v>
      </c>
      <c r="D20" s="126">
        <v>0</v>
      </c>
      <c r="E20" s="126">
        <v>0</v>
      </c>
      <c r="F20" s="126">
        <v>110356000</v>
      </c>
      <c r="G20" s="126">
        <v>0</v>
      </c>
      <c r="H20" s="126">
        <v>110356000</v>
      </c>
      <c r="I20" s="126">
        <v>0</v>
      </c>
      <c r="J20" s="126">
        <v>0</v>
      </c>
      <c r="K20" s="127">
        <v>0</v>
      </c>
      <c r="L20" s="126">
        <v>0</v>
      </c>
      <c r="M20" s="126">
        <v>0</v>
      </c>
      <c r="N20" s="127">
        <v>0</v>
      </c>
    </row>
    <row r="21" spans="1:14" s="113" customFormat="1" ht="17" customHeight="1" x14ac:dyDescent="0.2">
      <c r="A21" s="124" t="s">
        <v>123</v>
      </c>
      <c r="B21" s="125" t="s">
        <v>124</v>
      </c>
      <c r="C21" s="126">
        <v>812158000</v>
      </c>
      <c r="D21" s="126">
        <v>0</v>
      </c>
      <c r="E21" s="126">
        <v>0</v>
      </c>
      <c r="F21" s="126">
        <v>812158000</v>
      </c>
      <c r="G21" s="126">
        <v>0</v>
      </c>
      <c r="H21" s="126">
        <v>812158000</v>
      </c>
      <c r="I21" s="126">
        <v>63757331</v>
      </c>
      <c r="J21" s="126">
        <v>63757331</v>
      </c>
      <c r="K21" s="127">
        <v>7.8503605209823704E-2</v>
      </c>
      <c r="L21" s="126">
        <v>63757331</v>
      </c>
      <c r="M21" s="126">
        <v>63757331</v>
      </c>
      <c r="N21" s="127">
        <v>7.8503605209823704E-2</v>
      </c>
    </row>
    <row r="22" spans="1:14" s="113" customFormat="1" ht="17" customHeight="1" x14ac:dyDescent="0.2">
      <c r="A22" s="124" t="s">
        <v>125</v>
      </c>
      <c r="B22" s="125" t="s">
        <v>126</v>
      </c>
      <c r="C22" s="126">
        <v>22734000</v>
      </c>
      <c r="D22" s="126">
        <v>0</v>
      </c>
      <c r="E22" s="126">
        <v>0</v>
      </c>
      <c r="F22" s="126">
        <v>22734000</v>
      </c>
      <c r="G22" s="126">
        <v>0</v>
      </c>
      <c r="H22" s="126">
        <v>22734000</v>
      </c>
      <c r="I22" s="126">
        <v>831020</v>
      </c>
      <c r="J22" s="126">
        <v>831020</v>
      </c>
      <c r="K22" s="127">
        <v>3.6554059998240497E-2</v>
      </c>
      <c r="L22" s="126">
        <v>831020</v>
      </c>
      <c r="M22" s="126">
        <v>831020</v>
      </c>
      <c r="N22" s="127">
        <v>3.6554059998240497E-2</v>
      </c>
    </row>
    <row r="23" spans="1:14" s="113" customFormat="1" ht="17" customHeight="1" x14ac:dyDescent="0.2">
      <c r="A23" s="124" t="s">
        <v>127</v>
      </c>
      <c r="B23" s="125" t="s">
        <v>128</v>
      </c>
      <c r="C23" s="126">
        <v>45972000</v>
      </c>
      <c r="D23" s="126">
        <v>0</v>
      </c>
      <c r="E23" s="126">
        <v>0</v>
      </c>
      <c r="F23" s="126">
        <v>45972000</v>
      </c>
      <c r="G23" s="126">
        <v>0</v>
      </c>
      <c r="H23" s="126">
        <v>45972000</v>
      </c>
      <c r="I23" s="126">
        <v>3593273</v>
      </c>
      <c r="J23" s="126">
        <v>3593273</v>
      </c>
      <c r="K23" s="127">
        <v>7.8162207430609906E-2</v>
      </c>
      <c r="L23" s="126">
        <v>3593273</v>
      </c>
      <c r="M23" s="126">
        <v>3593273</v>
      </c>
      <c r="N23" s="127">
        <v>7.8162207430609906E-2</v>
      </c>
    </row>
    <row r="24" spans="1:14" s="113" customFormat="1" ht="17" customHeight="1" x14ac:dyDescent="0.2">
      <c r="A24" s="124" t="s">
        <v>129</v>
      </c>
      <c r="B24" s="125" t="s">
        <v>130</v>
      </c>
      <c r="C24" s="126">
        <v>347665000</v>
      </c>
      <c r="D24" s="126">
        <v>0</v>
      </c>
      <c r="E24" s="126">
        <v>0</v>
      </c>
      <c r="F24" s="126">
        <v>347665000</v>
      </c>
      <c r="G24" s="126">
        <v>0</v>
      </c>
      <c r="H24" s="126">
        <v>347665000</v>
      </c>
      <c r="I24" s="126">
        <v>29932717</v>
      </c>
      <c r="J24" s="126">
        <v>29932717</v>
      </c>
      <c r="K24" s="127">
        <v>8.6096434786360407E-2</v>
      </c>
      <c r="L24" s="126">
        <v>29932717</v>
      </c>
      <c r="M24" s="126">
        <v>29932717</v>
      </c>
      <c r="N24" s="127">
        <v>8.6096434786360407E-2</v>
      </c>
    </row>
    <row r="25" spans="1:14" s="113" customFormat="1" ht="17" customHeight="1" x14ac:dyDescent="0.2">
      <c r="A25" s="124" t="s">
        <v>131</v>
      </c>
      <c r="B25" s="125" t="s">
        <v>132</v>
      </c>
      <c r="C25" s="126">
        <v>2194409000</v>
      </c>
      <c r="D25" s="126">
        <v>0</v>
      </c>
      <c r="E25" s="126">
        <v>0</v>
      </c>
      <c r="F25" s="126">
        <v>2194409000</v>
      </c>
      <c r="G25" s="126">
        <v>0</v>
      </c>
      <c r="H25" s="126">
        <v>2194409000</v>
      </c>
      <c r="I25" s="126">
        <v>31544875</v>
      </c>
      <c r="J25" s="126">
        <v>31544875</v>
      </c>
      <c r="K25" s="127">
        <v>1.43751119321877E-2</v>
      </c>
      <c r="L25" s="126">
        <v>31544875</v>
      </c>
      <c r="M25" s="126">
        <v>31544875</v>
      </c>
      <c r="N25" s="127">
        <v>1.43751119321877E-2</v>
      </c>
    </row>
    <row r="26" spans="1:14" s="113" customFormat="1" ht="17" customHeight="1" x14ac:dyDescent="0.2">
      <c r="A26" s="124" t="s">
        <v>133</v>
      </c>
      <c r="B26" s="125" t="s">
        <v>134</v>
      </c>
      <c r="C26" s="126">
        <v>1482723000</v>
      </c>
      <c r="D26" s="126">
        <v>0</v>
      </c>
      <c r="E26" s="126">
        <v>0</v>
      </c>
      <c r="F26" s="126">
        <v>1482723000</v>
      </c>
      <c r="G26" s="126">
        <v>0</v>
      </c>
      <c r="H26" s="126">
        <v>1482723000</v>
      </c>
      <c r="I26" s="126">
        <v>0</v>
      </c>
      <c r="J26" s="126">
        <v>0</v>
      </c>
      <c r="K26" s="127">
        <v>0</v>
      </c>
      <c r="L26" s="126">
        <v>0</v>
      </c>
      <c r="M26" s="126">
        <v>0</v>
      </c>
      <c r="N26" s="127">
        <v>0</v>
      </c>
    </row>
    <row r="27" spans="1:14" s="113" customFormat="1" ht="17" customHeight="1" x14ac:dyDescent="0.2">
      <c r="A27" s="124" t="s">
        <v>135</v>
      </c>
      <c r="B27" s="125" t="s">
        <v>136</v>
      </c>
      <c r="C27" s="126">
        <v>711686000</v>
      </c>
      <c r="D27" s="126">
        <v>0</v>
      </c>
      <c r="E27" s="126">
        <v>0</v>
      </c>
      <c r="F27" s="126">
        <v>711686000</v>
      </c>
      <c r="G27" s="126">
        <v>0</v>
      </c>
      <c r="H27" s="126">
        <v>711686000</v>
      </c>
      <c r="I27" s="126">
        <v>31544875</v>
      </c>
      <c r="J27" s="126">
        <v>31544875</v>
      </c>
      <c r="K27" s="127">
        <v>4.43241471660255E-2</v>
      </c>
      <c r="L27" s="126">
        <v>31544875</v>
      </c>
      <c r="M27" s="126">
        <v>31544875</v>
      </c>
      <c r="N27" s="127">
        <v>4.43241471660255E-2</v>
      </c>
    </row>
    <row r="28" spans="1:14" s="113" customFormat="1" ht="17" customHeight="1" x14ac:dyDescent="0.2">
      <c r="A28" s="124" t="s">
        <v>137</v>
      </c>
      <c r="B28" s="125" t="s">
        <v>138</v>
      </c>
      <c r="C28" s="126">
        <v>3356952000</v>
      </c>
      <c r="D28" s="126">
        <v>-80000000</v>
      </c>
      <c r="E28" s="126">
        <v>-80000000</v>
      </c>
      <c r="F28" s="126">
        <v>3276952000</v>
      </c>
      <c r="G28" s="126">
        <v>0</v>
      </c>
      <c r="H28" s="126">
        <v>3276952000</v>
      </c>
      <c r="I28" s="126">
        <v>246458131</v>
      </c>
      <c r="J28" s="126">
        <v>246458131</v>
      </c>
      <c r="K28" s="127">
        <v>7.5209563948449701E-2</v>
      </c>
      <c r="L28" s="126">
        <v>246458131</v>
      </c>
      <c r="M28" s="126">
        <v>246458131</v>
      </c>
      <c r="N28" s="127">
        <v>7.5209563948449701E-2</v>
      </c>
    </row>
    <row r="29" spans="1:14" s="113" customFormat="1" ht="17" customHeight="1" x14ac:dyDescent="0.2">
      <c r="A29" s="124" t="s">
        <v>139</v>
      </c>
      <c r="B29" s="125" t="s">
        <v>140</v>
      </c>
      <c r="C29" s="126">
        <v>1878524000</v>
      </c>
      <c r="D29" s="126">
        <v>0</v>
      </c>
      <c r="E29" s="126">
        <v>0</v>
      </c>
      <c r="F29" s="126">
        <v>1878524000</v>
      </c>
      <c r="G29" s="126">
        <v>0</v>
      </c>
      <c r="H29" s="126">
        <v>1878524000</v>
      </c>
      <c r="I29" s="126">
        <v>15794214</v>
      </c>
      <c r="J29" s="126">
        <v>15794214</v>
      </c>
      <c r="K29" s="127">
        <v>8.4077786602673194E-3</v>
      </c>
      <c r="L29" s="126">
        <v>15794214</v>
      </c>
      <c r="M29" s="126">
        <v>15794214</v>
      </c>
      <c r="N29" s="127">
        <v>8.4077786602673194E-3</v>
      </c>
    </row>
    <row r="30" spans="1:14" s="113" customFormat="1" ht="17" customHeight="1" x14ac:dyDescent="0.2">
      <c r="A30" s="124" t="s">
        <v>141</v>
      </c>
      <c r="B30" s="125" t="s">
        <v>142</v>
      </c>
      <c r="C30" s="126">
        <v>1639152000</v>
      </c>
      <c r="D30" s="126">
        <v>0</v>
      </c>
      <c r="E30" s="126">
        <v>0</v>
      </c>
      <c r="F30" s="126">
        <v>1639152000</v>
      </c>
      <c r="G30" s="126">
        <v>0</v>
      </c>
      <c r="H30" s="126">
        <v>1639152000</v>
      </c>
      <c r="I30" s="126">
        <v>0</v>
      </c>
      <c r="J30" s="126">
        <v>0</v>
      </c>
      <c r="K30" s="127">
        <v>0</v>
      </c>
      <c r="L30" s="126">
        <v>0</v>
      </c>
      <c r="M30" s="126">
        <v>0</v>
      </c>
      <c r="N30" s="127">
        <v>0</v>
      </c>
    </row>
    <row r="31" spans="1:14" s="113" customFormat="1" ht="17" customHeight="1" x14ac:dyDescent="0.2">
      <c r="A31" s="124" t="s">
        <v>143</v>
      </c>
      <c r="B31" s="125" t="s">
        <v>144</v>
      </c>
      <c r="C31" s="126">
        <v>239372000</v>
      </c>
      <c r="D31" s="126">
        <v>0</v>
      </c>
      <c r="E31" s="126">
        <v>0</v>
      </c>
      <c r="F31" s="126">
        <v>239372000</v>
      </c>
      <c r="G31" s="126">
        <v>0</v>
      </c>
      <c r="H31" s="126">
        <v>239372000</v>
      </c>
      <c r="I31" s="126">
        <v>15794214</v>
      </c>
      <c r="J31" s="126">
        <v>15794214</v>
      </c>
      <c r="K31" s="127">
        <v>6.5981877579666795E-2</v>
      </c>
      <c r="L31" s="126">
        <v>15794214</v>
      </c>
      <c r="M31" s="126">
        <v>15794214</v>
      </c>
      <c r="N31" s="127">
        <v>6.5981877579666795E-2</v>
      </c>
    </row>
    <row r="32" spans="1:14" s="113" customFormat="1" ht="17" customHeight="1" x14ac:dyDescent="0.2">
      <c r="A32" s="124" t="s">
        <v>145</v>
      </c>
      <c r="B32" s="125" t="s">
        <v>146</v>
      </c>
      <c r="C32" s="126">
        <v>239372000</v>
      </c>
      <c r="D32" s="126">
        <v>0</v>
      </c>
      <c r="E32" s="126">
        <v>0</v>
      </c>
      <c r="F32" s="126">
        <v>239372000</v>
      </c>
      <c r="G32" s="126">
        <v>0</v>
      </c>
      <c r="H32" s="126">
        <v>239372000</v>
      </c>
      <c r="I32" s="126">
        <v>15794214</v>
      </c>
      <c r="J32" s="126">
        <v>15794214</v>
      </c>
      <c r="K32" s="127">
        <v>6.5981877579666795E-2</v>
      </c>
      <c r="L32" s="126">
        <v>15794214</v>
      </c>
      <c r="M32" s="126">
        <v>15794214</v>
      </c>
      <c r="N32" s="127">
        <v>6.5981877579666795E-2</v>
      </c>
    </row>
    <row r="33" spans="1:14" s="113" customFormat="1" ht="17" customHeight="1" x14ac:dyDescent="0.2">
      <c r="A33" s="124" t="s">
        <v>147</v>
      </c>
      <c r="B33" s="125" t="s">
        <v>148</v>
      </c>
      <c r="C33" s="126">
        <v>6700516000</v>
      </c>
      <c r="D33" s="126">
        <v>0</v>
      </c>
      <c r="E33" s="126">
        <v>0</v>
      </c>
      <c r="F33" s="126">
        <v>6700516000</v>
      </c>
      <c r="G33" s="126">
        <v>0</v>
      </c>
      <c r="H33" s="126">
        <v>6700516000</v>
      </c>
      <c r="I33" s="126">
        <v>0</v>
      </c>
      <c r="J33" s="126">
        <v>0</v>
      </c>
      <c r="K33" s="127">
        <v>0</v>
      </c>
      <c r="L33" s="126">
        <v>0</v>
      </c>
      <c r="M33" s="126">
        <v>0</v>
      </c>
      <c r="N33" s="127">
        <v>0</v>
      </c>
    </row>
    <row r="34" spans="1:14" s="113" customFormat="1" ht="17" customHeight="1" x14ac:dyDescent="0.2">
      <c r="A34" s="124" t="s">
        <v>149</v>
      </c>
      <c r="B34" s="125" t="s">
        <v>150</v>
      </c>
      <c r="C34" s="126">
        <v>1857992000</v>
      </c>
      <c r="D34" s="126">
        <v>0</v>
      </c>
      <c r="E34" s="126">
        <v>0</v>
      </c>
      <c r="F34" s="126">
        <v>1857992000</v>
      </c>
      <c r="G34" s="126">
        <v>0</v>
      </c>
      <c r="H34" s="126">
        <v>1857992000</v>
      </c>
      <c r="I34" s="126">
        <v>0</v>
      </c>
      <c r="J34" s="126">
        <v>0</v>
      </c>
      <c r="K34" s="127">
        <v>0</v>
      </c>
      <c r="L34" s="126">
        <v>0</v>
      </c>
      <c r="M34" s="126">
        <v>0</v>
      </c>
      <c r="N34" s="127">
        <v>0</v>
      </c>
    </row>
    <row r="35" spans="1:14" s="113" customFormat="1" ht="25.5" customHeight="1" x14ac:dyDescent="0.2">
      <c r="A35" s="124" t="s">
        <v>151</v>
      </c>
      <c r="B35" s="125" t="s">
        <v>152</v>
      </c>
      <c r="C35" s="126">
        <v>1202375000</v>
      </c>
      <c r="D35" s="126">
        <v>0</v>
      </c>
      <c r="E35" s="126">
        <v>0</v>
      </c>
      <c r="F35" s="126">
        <v>1202375000</v>
      </c>
      <c r="G35" s="126">
        <v>0</v>
      </c>
      <c r="H35" s="126">
        <v>1202375000</v>
      </c>
      <c r="I35" s="126">
        <v>0</v>
      </c>
      <c r="J35" s="126">
        <v>0</v>
      </c>
      <c r="K35" s="127">
        <v>0</v>
      </c>
      <c r="L35" s="126">
        <v>0</v>
      </c>
      <c r="M35" s="126">
        <v>0</v>
      </c>
      <c r="N35" s="127">
        <v>0</v>
      </c>
    </row>
    <row r="36" spans="1:14" s="113" customFormat="1" ht="25.5" customHeight="1" x14ac:dyDescent="0.2">
      <c r="A36" s="124" t="s">
        <v>153</v>
      </c>
      <c r="B36" s="125" t="s">
        <v>154</v>
      </c>
      <c r="C36" s="126">
        <v>655617000</v>
      </c>
      <c r="D36" s="126">
        <v>0</v>
      </c>
      <c r="E36" s="126">
        <v>0</v>
      </c>
      <c r="F36" s="126">
        <v>655617000</v>
      </c>
      <c r="G36" s="126">
        <v>0</v>
      </c>
      <c r="H36" s="126">
        <v>655617000</v>
      </c>
      <c r="I36" s="126">
        <v>0</v>
      </c>
      <c r="J36" s="126">
        <v>0</v>
      </c>
      <c r="K36" s="127">
        <v>0</v>
      </c>
      <c r="L36" s="126">
        <v>0</v>
      </c>
      <c r="M36" s="126">
        <v>0</v>
      </c>
      <c r="N36" s="127">
        <v>0</v>
      </c>
    </row>
    <row r="37" spans="1:14" s="113" customFormat="1" ht="17" customHeight="1" x14ac:dyDescent="0.2">
      <c r="A37" s="124" t="s">
        <v>155</v>
      </c>
      <c r="B37" s="125" t="s">
        <v>156</v>
      </c>
      <c r="C37" s="126">
        <v>1316078000</v>
      </c>
      <c r="D37" s="126">
        <v>0</v>
      </c>
      <c r="E37" s="126">
        <v>0</v>
      </c>
      <c r="F37" s="126">
        <v>1316078000</v>
      </c>
      <c r="G37" s="126">
        <v>0</v>
      </c>
      <c r="H37" s="126">
        <v>1316078000</v>
      </c>
      <c r="I37" s="126">
        <v>0</v>
      </c>
      <c r="J37" s="126">
        <v>0</v>
      </c>
      <c r="K37" s="127">
        <v>0</v>
      </c>
      <c r="L37" s="126">
        <v>0</v>
      </c>
      <c r="M37" s="126">
        <v>0</v>
      </c>
      <c r="N37" s="127">
        <v>0</v>
      </c>
    </row>
    <row r="38" spans="1:14" s="113" customFormat="1" ht="17" customHeight="1" x14ac:dyDescent="0.2">
      <c r="A38" s="124" t="s">
        <v>157</v>
      </c>
      <c r="B38" s="125" t="s">
        <v>158</v>
      </c>
      <c r="C38" s="126">
        <v>1316078000</v>
      </c>
      <c r="D38" s="126">
        <v>0</v>
      </c>
      <c r="E38" s="126">
        <v>0</v>
      </c>
      <c r="F38" s="126">
        <v>1316078000</v>
      </c>
      <c r="G38" s="126">
        <v>0</v>
      </c>
      <c r="H38" s="126">
        <v>1316078000</v>
      </c>
      <c r="I38" s="126">
        <v>0</v>
      </c>
      <c r="J38" s="126">
        <v>0</v>
      </c>
      <c r="K38" s="127">
        <v>0</v>
      </c>
      <c r="L38" s="126">
        <v>0</v>
      </c>
      <c r="M38" s="126">
        <v>0</v>
      </c>
      <c r="N38" s="127">
        <v>0</v>
      </c>
    </row>
    <row r="39" spans="1:14" s="113" customFormat="1" ht="17" customHeight="1" x14ac:dyDescent="0.2">
      <c r="A39" s="124" t="s">
        <v>159</v>
      </c>
      <c r="B39" s="125" t="s">
        <v>160</v>
      </c>
      <c r="C39" s="126">
        <v>1808807000</v>
      </c>
      <c r="D39" s="126">
        <v>0</v>
      </c>
      <c r="E39" s="126">
        <v>0</v>
      </c>
      <c r="F39" s="126">
        <v>1808807000</v>
      </c>
      <c r="G39" s="126">
        <v>0</v>
      </c>
      <c r="H39" s="126">
        <v>1808807000</v>
      </c>
      <c r="I39" s="126">
        <v>0</v>
      </c>
      <c r="J39" s="126">
        <v>0</v>
      </c>
      <c r="K39" s="127">
        <v>0</v>
      </c>
      <c r="L39" s="126">
        <v>0</v>
      </c>
      <c r="M39" s="126">
        <v>0</v>
      </c>
      <c r="N39" s="127">
        <v>0</v>
      </c>
    </row>
    <row r="40" spans="1:14" s="113" customFormat="1" ht="17" customHeight="1" x14ac:dyDescent="0.2">
      <c r="A40" s="124" t="s">
        <v>161</v>
      </c>
      <c r="B40" s="125" t="s">
        <v>162</v>
      </c>
      <c r="C40" s="126">
        <v>1210299000</v>
      </c>
      <c r="D40" s="126">
        <v>0</v>
      </c>
      <c r="E40" s="126">
        <v>0</v>
      </c>
      <c r="F40" s="126">
        <v>1210299000</v>
      </c>
      <c r="G40" s="126">
        <v>0</v>
      </c>
      <c r="H40" s="126">
        <v>1210299000</v>
      </c>
      <c r="I40" s="126">
        <v>0</v>
      </c>
      <c r="J40" s="126">
        <v>0</v>
      </c>
      <c r="K40" s="127">
        <v>0</v>
      </c>
      <c r="L40" s="126">
        <v>0</v>
      </c>
      <c r="M40" s="126">
        <v>0</v>
      </c>
      <c r="N40" s="127">
        <v>0</v>
      </c>
    </row>
    <row r="41" spans="1:14" s="113" customFormat="1" ht="17" customHeight="1" x14ac:dyDescent="0.2">
      <c r="A41" s="124" t="s">
        <v>163</v>
      </c>
      <c r="B41" s="125" t="s">
        <v>164</v>
      </c>
      <c r="C41" s="126">
        <v>598508000</v>
      </c>
      <c r="D41" s="126">
        <v>0</v>
      </c>
      <c r="E41" s="126">
        <v>0</v>
      </c>
      <c r="F41" s="126">
        <v>598508000</v>
      </c>
      <c r="G41" s="126">
        <v>0</v>
      </c>
      <c r="H41" s="126">
        <v>598508000</v>
      </c>
      <c r="I41" s="126">
        <v>0</v>
      </c>
      <c r="J41" s="126">
        <v>0</v>
      </c>
      <c r="K41" s="127">
        <v>0</v>
      </c>
      <c r="L41" s="126">
        <v>0</v>
      </c>
      <c r="M41" s="126">
        <v>0</v>
      </c>
      <c r="N41" s="127">
        <v>0</v>
      </c>
    </row>
    <row r="42" spans="1:14" s="113" customFormat="1" ht="17" customHeight="1" x14ac:dyDescent="0.2">
      <c r="A42" s="124" t="s">
        <v>165</v>
      </c>
      <c r="B42" s="125" t="s">
        <v>166</v>
      </c>
      <c r="C42" s="126">
        <v>714260000</v>
      </c>
      <c r="D42" s="126">
        <v>0</v>
      </c>
      <c r="E42" s="126">
        <v>0</v>
      </c>
      <c r="F42" s="126">
        <v>714260000</v>
      </c>
      <c r="G42" s="126">
        <v>0</v>
      </c>
      <c r="H42" s="126">
        <v>714260000</v>
      </c>
      <c r="I42" s="126">
        <v>0</v>
      </c>
      <c r="J42" s="126">
        <v>0</v>
      </c>
      <c r="K42" s="127">
        <v>0</v>
      </c>
      <c r="L42" s="126">
        <v>0</v>
      </c>
      <c r="M42" s="126">
        <v>0</v>
      </c>
      <c r="N42" s="127">
        <v>0</v>
      </c>
    </row>
    <row r="43" spans="1:14" s="113" customFormat="1" ht="17" customHeight="1" x14ac:dyDescent="0.2">
      <c r="A43" s="124" t="s">
        <v>167</v>
      </c>
      <c r="B43" s="125" t="s">
        <v>168</v>
      </c>
      <c r="C43" s="126">
        <v>714260000</v>
      </c>
      <c r="D43" s="126">
        <v>0</v>
      </c>
      <c r="E43" s="126">
        <v>0</v>
      </c>
      <c r="F43" s="126">
        <v>714260000</v>
      </c>
      <c r="G43" s="126">
        <v>0</v>
      </c>
      <c r="H43" s="126">
        <v>714260000</v>
      </c>
      <c r="I43" s="126">
        <v>0</v>
      </c>
      <c r="J43" s="126">
        <v>0</v>
      </c>
      <c r="K43" s="127">
        <v>0</v>
      </c>
      <c r="L43" s="126">
        <v>0</v>
      </c>
      <c r="M43" s="126">
        <v>0</v>
      </c>
      <c r="N43" s="127">
        <v>0</v>
      </c>
    </row>
    <row r="44" spans="1:14" s="113" customFormat="1" ht="25.5" customHeight="1" x14ac:dyDescent="0.2">
      <c r="A44" s="124" t="s">
        <v>169</v>
      </c>
      <c r="B44" s="125" t="s">
        <v>170</v>
      </c>
      <c r="C44" s="126">
        <v>110546000</v>
      </c>
      <c r="D44" s="126">
        <v>0</v>
      </c>
      <c r="E44" s="126">
        <v>0</v>
      </c>
      <c r="F44" s="126">
        <v>110546000</v>
      </c>
      <c r="G44" s="126">
        <v>0</v>
      </c>
      <c r="H44" s="126">
        <v>110546000</v>
      </c>
      <c r="I44" s="126">
        <v>0</v>
      </c>
      <c r="J44" s="126">
        <v>0</v>
      </c>
      <c r="K44" s="127">
        <v>0</v>
      </c>
      <c r="L44" s="126">
        <v>0</v>
      </c>
      <c r="M44" s="126">
        <v>0</v>
      </c>
      <c r="N44" s="127">
        <v>0</v>
      </c>
    </row>
    <row r="45" spans="1:14" s="113" customFormat="1" ht="25.5" customHeight="1" x14ac:dyDescent="0.2">
      <c r="A45" s="124" t="s">
        <v>171</v>
      </c>
      <c r="B45" s="125" t="s">
        <v>172</v>
      </c>
      <c r="C45" s="126">
        <v>110546000</v>
      </c>
      <c r="D45" s="126">
        <v>0</v>
      </c>
      <c r="E45" s="126">
        <v>0</v>
      </c>
      <c r="F45" s="126">
        <v>110546000</v>
      </c>
      <c r="G45" s="126">
        <v>0</v>
      </c>
      <c r="H45" s="126">
        <v>110546000</v>
      </c>
      <c r="I45" s="126">
        <v>0</v>
      </c>
      <c r="J45" s="126">
        <v>0</v>
      </c>
      <c r="K45" s="127">
        <v>0</v>
      </c>
      <c r="L45" s="126">
        <v>0</v>
      </c>
      <c r="M45" s="126">
        <v>0</v>
      </c>
      <c r="N45" s="127">
        <v>0</v>
      </c>
    </row>
    <row r="46" spans="1:14" s="113" customFormat="1" ht="17" customHeight="1" x14ac:dyDescent="0.2">
      <c r="A46" s="124" t="s">
        <v>173</v>
      </c>
      <c r="B46" s="125" t="s">
        <v>174</v>
      </c>
      <c r="C46" s="126">
        <v>535703000</v>
      </c>
      <c r="D46" s="126">
        <v>0</v>
      </c>
      <c r="E46" s="126">
        <v>0</v>
      </c>
      <c r="F46" s="126">
        <v>535703000</v>
      </c>
      <c r="G46" s="126">
        <v>0</v>
      </c>
      <c r="H46" s="126">
        <v>535703000</v>
      </c>
      <c r="I46" s="126">
        <v>0</v>
      </c>
      <c r="J46" s="126">
        <v>0</v>
      </c>
      <c r="K46" s="127">
        <v>0</v>
      </c>
      <c r="L46" s="126">
        <v>0</v>
      </c>
      <c r="M46" s="126">
        <v>0</v>
      </c>
      <c r="N46" s="127">
        <v>0</v>
      </c>
    </row>
    <row r="47" spans="1:14" s="113" customFormat="1" ht="17" customHeight="1" x14ac:dyDescent="0.2">
      <c r="A47" s="124" t="s">
        <v>175</v>
      </c>
      <c r="B47" s="125" t="s">
        <v>176</v>
      </c>
      <c r="C47" s="126">
        <v>357130000</v>
      </c>
      <c r="D47" s="126">
        <v>0</v>
      </c>
      <c r="E47" s="126">
        <v>0</v>
      </c>
      <c r="F47" s="126">
        <v>357130000</v>
      </c>
      <c r="G47" s="126">
        <v>0</v>
      </c>
      <c r="H47" s="126">
        <v>357130000</v>
      </c>
      <c r="I47" s="126">
        <v>0</v>
      </c>
      <c r="J47" s="126">
        <v>0</v>
      </c>
      <c r="K47" s="127">
        <v>0</v>
      </c>
      <c r="L47" s="126">
        <v>0</v>
      </c>
      <c r="M47" s="126">
        <v>0</v>
      </c>
      <c r="N47" s="127">
        <v>0</v>
      </c>
    </row>
    <row r="48" spans="1:14" s="113" customFormat="1" ht="25.5" customHeight="1" x14ac:dyDescent="0.2">
      <c r="A48" s="124" t="s">
        <v>177</v>
      </c>
      <c r="B48" s="125" t="s">
        <v>178</v>
      </c>
      <c r="C48" s="126">
        <v>295890000</v>
      </c>
      <c r="D48" s="126">
        <v>80000000</v>
      </c>
      <c r="E48" s="126">
        <v>80000000</v>
      </c>
      <c r="F48" s="126">
        <v>375890000</v>
      </c>
      <c r="G48" s="126">
        <v>0</v>
      </c>
      <c r="H48" s="126">
        <v>375890000</v>
      </c>
      <c r="I48" s="126">
        <v>156914680</v>
      </c>
      <c r="J48" s="126">
        <v>156914680</v>
      </c>
      <c r="K48" s="127">
        <v>0.417448402458166</v>
      </c>
      <c r="L48" s="126">
        <v>156914680</v>
      </c>
      <c r="M48" s="126">
        <v>156914680</v>
      </c>
      <c r="N48" s="127">
        <v>0.417448402458166</v>
      </c>
    </row>
    <row r="49" spans="1:14" s="113" customFormat="1" ht="17" customHeight="1" x14ac:dyDescent="0.2">
      <c r="A49" s="124" t="s">
        <v>179</v>
      </c>
      <c r="B49" s="125" t="s">
        <v>132</v>
      </c>
      <c r="C49" s="126">
        <v>58954000</v>
      </c>
      <c r="D49" s="126">
        <v>0</v>
      </c>
      <c r="E49" s="126">
        <v>0</v>
      </c>
      <c r="F49" s="126">
        <v>58954000</v>
      </c>
      <c r="G49" s="126">
        <v>0</v>
      </c>
      <c r="H49" s="126">
        <v>58954000</v>
      </c>
      <c r="I49" s="126">
        <v>2789084</v>
      </c>
      <c r="J49" s="126">
        <v>2789084</v>
      </c>
      <c r="K49" s="127">
        <v>4.73094955388947E-2</v>
      </c>
      <c r="L49" s="126">
        <v>2789084</v>
      </c>
      <c r="M49" s="126">
        <v>2789084</v>
      </c>
      <c r="N49" s="127">
        <v>4.73094955388947E-2</v>
      </c>
    </row>
    <row r="50" spans="1:14" s="113" customFormat="1" ht="17" customHeight="1" x14ac:dyDescent="0.2">
      <c r="A50" s="124" t="s">
        <v>180</v>
      </c>
      <c r="B50" s="125" t="s">
        <v>181</v>
      </c>
      <c r="C50" s="126">
        <v>58954000</v>
      </c>
      <c r="D50" s="126">
        <v>0</v>
      </c>
      <c r="E50" s="126">
        <v>0</v>
      </c>
      <c r="F50" s="126">
        <v>58954000</v>
      </c>
      <c r="G50" s="126">
        <v>0</v>
      </c>
      <c r="H50" s="126">
        <v>58954000</v>
      </c>
      <c r="I50" s="126">
        <v>2789084</v>
      </c>
      <c r="J50" s="126">
        <v>2789084</v>
      </c>
      <c r="K50" s="127">
        <v>4.73094955388947E-2</v>
      </c>
      <c r="L50" s="126">
        <v>2789084</v>
      </c>
      <c r="M50" s="126">
        <v>2789084</v>
      </c>
      <c r="N50" s="127">
        <v>4.73094955388947E-2</v>
      </c>
    </row>
    <row r="51" spans="1:14" s="113" customFormat="1" ht="25.5" customHeight="1" x14ac:dyDescent="0.2">
      <c r="A51" s="124" t="s">
        <v>182</v>
      </c>
      <c r="B51" s="125" t="s">
        <v>183</v>
      </c>
      <c r="C51" s="126">
        <v>226994000</v>
      </c>
      <c r="D51" s="126">
        <v>0</v>
      </c>
      <c r="E51" s="126">
        <v>0</v>
      </c>
      <c r="F51" s="126">
        <v>226994000</v>
      </c>
      <c r="G51" s="126">
        <v>0</v>
      </c>
      <c r="H51" s="126">
        <v>226994000</v>
      </c>
      <c r="I51" s="126">
        <v>153471826</v>
      </c>
      <c r="J51" s="126">
        <v>153471826</v>
      </c>
      <c r="K51" s="127">
        <v>0.67610520982933497</v>
      </c>
      <c r="L51" s="126">
        <v>153471826</v>
      </c>
      <c r="M51" s="126">
        <v>153471826</v>
      </c>
      <c r="N51" s="127">
        <v>0.67610520982933497</v>
      </c>
    </row>
    <row r="52" spans="1:14" s="113" customFormat="1" ht="17" customHeight="1" x14ac:dyDescent="0.2">
      <c r="A52" s="124" t="s">
        <v>184</v>
      </c>
      <c r="B52" s="125" t="s">
        <v>185</v>
      </c>
      <c r="C52" s="126">
        <v>9942000</v>
      </c>
      <c r="D52" s="126">
        <v>0</v>
      </c>
      <c r="E52" s="126">
        <v>0</v>
      </c>
      <c r="F52" s="126">
        <v>9942000</v>
      </c>
      <c r="G52" s="126">
        <v>0</v>
      </c>
      <c r="H52" s="126">
        <v>9942000</v>
      </c>
      <c r="I52" s="126">
        <v>653770</v>
      </c>
      <c r="J52" s="126">
        <v>653770</v>
      </c>
      <c r="K52" s="127">
        <v>6.5758398712532695E-2</v>
      </c>
      <c r="L52" s="126">
        <v>653770</v>
      </c>
      <c r="M52" s="126">
        <v>653770</v>
      </c>
      <c r="N52" s="127">
        <v>6.5758398712532695E-2</v>
      </c>
    </row>
    <row r="53" spans="1:14" s="113" customFormat="1" ht="17" customHeight="1" x14ac:dyDescent="0.2">
      <c r="A53" s="124" t="s">
        <v>186</v>
      </c>
      <c r="B53" s="125" t="s">
        <v>187</v>
      </c>
      <c r="C53" s="126">
        <v>0</v>
      </c>
      <c r="D53" s="126">
        <v>80000000</v>
      </c>
      <c r="E53" s="126">
        <v>80000000</v>
      </c>
      <c r="F53" s="126">
        <v>80000000</v>
      </c>
      <c r="G53" s="126">
        <v>0</v>
      </c>
      <c r="H53" s="126">
        <v>80000000</v>
      </c>
      <c r="I53" s="126">
        <v>0</v>
      </c>
      <c r="J53" s="126">
        <v>0</v>
      </c>
      <c r="K53" s="127">
        <v>0</v>
      </c>
      <c r="L53" s="126">
        <v>0</v>
      </c>
      <c r="M53" s="126">
        <v>0</v>
      </c>
      <c r="N53" s="127">
        <v>0</v>
      </c>
    </row>
    <row r="54" spans="1:14" s="113" customFormat="1" ht="17" customHeight="1" x14ac:dyDescent="0.2">
      <c r="A54" s="124" t="s">
        <v>188</v>
      </c>
      <c r="B54" s="125" t="s">
        <v>189</v>
      </c>
      <c r="C54" s="126">
        <v>12710054000</v>
      </c>
      <c r="D54" s="126">
        <v>0</v>
      </c>
      <c r="E54" s="126">
        <v>0</v>
      </c>
      <c r="F54" s="126">
        <v>12710054000</v>
      </c>
      <c r="G54" s="126">
        <v>0</v>
      </c>
      <c r="H54" s="126">
        <v>12710054000</v>
      </c>
      <c r="I54" s="126">
        <v>1919723875</v>
      </c>
      <c r="J54" s="126">
        <v>1919723875</v>
      </c>
      <c r="K54" s="127">
        <v>0.15103978905203699</v>
      </c>
      <c r="L54" s="126">
        <v>0</v>
      </c>
      <c r="M54" s="126">
        <v>0</v>
      </c>
      <c r="N54" s="127">
        <v>0</v>
      </c>
    </row>
    <row r="55" spans="1:14" s="113" customFormat="1" ht="17" customHeight="1" x14ac:dyDescent="0.2">
      <c r="A55" s="124" t="s">
        <v>190</v>
      </c>
      <c r="B55" s="125" t="s">
        <v>191</v>
      </c>
      <c r="C55" s="126">
        <v>12710054000</v>
      </c>
      <c r="D55" s="126">
        <v>0</v>
      </c>
      <c r="E55" s="126">
        <v>0</v>
      </c>
      <c r="F55" s="126">
        <v>12710054000</v>
      </c>
      <c r="G55" s="126">
        <v>0</v>
      </c>
      <c r="H55" s="126">
        <v>12710054000</v>
      </c>
      <c r="I55" s="126">
        <v>1919723875</v>
      </c>
      <c r="J55" s="126">
        <v>1919723875</v>
      </c>
      <c r="K55" s="127">
        <v>0.15103978905203699</v>
      </c>
      <c r="L55" s="126">
        <v>0</v>
      </c>
      <c r="M55" s="126">
        <v>0</v>
      </c>
      <c r="N55" s="127">
        <v>0</v>
      </c>
    </row>
    <row r="56" spans="1:14" s="113" customFormat="1" ht="17" customHeight="1" x14ac:dyDescent="0.2">
      <c r="A56" s="124" t="s">
        <v>192</v>
      </c>
      <c r="B56" s="125" t="s">
        <v>193</v>
      </c>
      <c r="C56" s="126">
        <v>246175000</v>
      </c>
      <c r="D56" s="126">
        <v>3000000</v>
      </c>
      <c r="E56" s="126">
        <v>3000000</v>
      </c>
      <c r="F56" s="126">
        <v>249175000</v>
      </c>
      <c r="G56" s="126">
        <v>0</v>
      </c>
      <c r="H56" s="126">
        <v>249175000</v>
      </c>
      <c r="I56" s="126">
        <v>0</v>
      </c>
      <c r="J56" s="126">
        <v>0</v>
      </c>
      <c r="K56" s="127">
        <v>0</v>
      </c>
      <c r="L56" s="126">
        <v>0</v>
      </c>
      <c r="M56" s="126">
        <v>0</v>
      </c>
      <c r="N56" s="127">
        <v>0</v>
      </c>
    </row>
    <row r="57" spans="1:14" s="113" customFormat="1" ht="25.5" customHeight="1" x14ac:dyDescent="0.2">
      <c r="A57" s="124" t="s">
        <v>194</v>
      </c>
      <c r="B57" s="125" t="s">
        <v>195</v>
      </c>
      <c r="C57" s="126">
        <v>75246000</v>
      </c>
      <c r="D57" s="126">
        <v>0</v>
      </c>
      <c r="E57" s="126">
        <v>0</v>
      </c>
      <c r="F57" s="126">
        <v>75246000</v>
      </c>
      <c r="G57" s="126">
        <v>0</v>
      </c>
      <c r="H57" s="126">
        <v>75246000</v>
      </c>
      <c r="I57" s="126">
        <v>0</v>
      </c>
      <c r="J57" s="126">
        <v>0</v>
      </c>
      <c r="K57" s="127">
        <v>0</v>
      </c>
      <c r="L57" s="126">
        <v>0</v>
      </c>
      <c r="M57" s="126">
        <v>0</v>
      </c>
      <c r="N57" s="127">
        <v>0</v>
      </c>
    </row>
    <row r="58" spans="1:14" s="113" customFormat="1" ht="17" customHeight="1" x14ac:dyDescent="0.2">
      <c r="A58" s="124" t="s">
        <v>196</v>
      </c>
      <c r="B58" s="125" t="s">
        <v>197</v>
      </c>
      <c r="C58" s="126">
        <v>1500000</v>
      </c>
      <c r="D58" s="126">
        <v>0</v>
      </c>
      <c r="E58" s="126">
        <v>0</v>
      </c>
      <c r="F58" s="126">
        <v>1500000</v>
      </c>
      <c r="G58" s="126">
        <v>0</v>
      </c>
      <c r="H58" s="126">
        <v>1500000</v>
      </c>
      <c r="I58" s="126">
        <v>0</v>
      </c>
      <c r="J58" s="126">
        <v>0</v>
      </c>
      <c r="K58" s="127">
        <v>0</v>
      </c>
      <c r="L58" s="126">
        <v>0</v>
      </c>
      <c r="M58" s="126">
        <v>0</v>
      </c>
      <c r="N58" s="127">
        <v>0</v>
      </c>
    </row>
    <row r="59" spans="1:14" s="113" customFormat="1" ht="25.5" customHeight="1" x14ac:dyDescent="0.2">
      <c r="A59" s="124" t="s">
        <v>198</v>
      </c>
      <c r="B59" s="125" t="s">
        <v>199</v>
      </c>
      <c r="C59" s="126">
        <v>1500000</v>
      </c>
      <c r="D59" s="126">
        <v>0</v>
      </c>
      <c r="E59" s="126">
        <v>0</v>
      </c>
      <c r="F59" s="126">
        <v>1500000</v>
      </c>
      <c r="G59" s="126">
        <v>0</v>
      </c>
      <c r="H59" s="126">
        <v>1500000</v>
      </c>
      <c r="I59" s="126">
        <v>0</v>
      </c>
      <c r="J59" s="126">
        <v>0</v>
      </c>
      <c r="K59" s="127">
        <v>0</v>
      </c>
      <c r="L59" s="126">
        <v>0</v>
      </c>
      <c r="M59" s="126">
        <v>0</v>
      </c>
      <c r="N59" s="127">
        <v>0</v>
      </c>
    </row>
    <row r="60" spans="1:14" s="113" customFormat="1" ht="17" customHeight="1" x14ac:dyDescent="0.2">
      <c r="A60" s="124" t="s">
        <v>200</v>
      </c>
      <c r="B60" s="125" t="s">
        <v>201</v>
      </c>
      <c r="C60" s="126">
        <v>4100000</v>
      </c>
      <c r="D60" s="126">
        <v>0</v>
      </c>
      <c r="E60" s="126">
        <v>0</v>
      </c>
      <c r="F60" s="126">
        <v>4100000</v>
      </c>
      <c r="G60" s="126">
        <v>0</v>
      </c>
      <c r="H60" s="126">
        <v>4100000</v>
      </c>
      <c r="I60" s="126">
        <v>0</v>
      </c>
      <c r="J60" s="126">
        <v>0</v>
      </c>
      <c r="K60" s="127">
        <v>0</v>
      </c>
      <c r="L60" s="126">
        <v>0</v>
      </c>
      <c r="M60" s="126">
        <v>0</v>
      </c>
      <c r="N60" s="127">
        <v>0</v>
      </c>
    </row>
    <row r="61" spans="1:14" s="113" customFormat="1" ht="17" customHeight="1" x14ac:dyDescent="0.2">
      <c r="A61" s="124" t="s">
        <v>202</v>
      </c>
      <c r="B61" s="125" t="s">
        <v>203</v>
      </c>
      <c r="C61" s="126">
        <v>1600000</v>
      </c>
      <c r="D61" s="126">
        <v>0</v>
      </c>
      <c r="E61" s="126">
        <v>0</v>
      </c>
      <c r="F61" s="126">
        <v>1600000</v>
      </c>
      <c r="G61" s="126">
        <v>0</v>
      </c>
      <c r="H61" s="126">
        <v>1600000</v>
      </c>
      <c r="I61" s="126">
        <v>0</v>
      </c>
      <c r="J61" s="126">
        <v>0</v>
      </c>
      <c r="K61" s="127">
        <v>0</v>
      </c>
      <c r="L61" s="126">
        <v>0</v>
      </c>
      <c r="M61" s="126">
        <v>0</v>
      </c>
      <c r="N61" s="127">
        <v>0</v>
      </c>
    </row>
    <row r="62" spans="1:14" s="113" customFormat="1" ht="25.5" customHeight="1" x14ac:dyDescent="0.2">
      <c r="A62" s="124" t="s">
        <v>204</v>
      </c>
      <c r="B62" s="125" t="s">
        <v>205</v>
      </c>
      <c r="C62" s="126">
        <v>2500000</v>
      </c>
      <c r="D62" s="126">
        <v>0</v>
      </c>
      <c r="E62" s="126">
        <v>0</v>
      </c>
      <c r="F62" s="126">
        <v>2500000</v>
      </c>
      <c r="G62" s="126">
        <v>0</v>
      </c>
      <c r="H62" s="126">
        <v>2500000</v>
      </c>
      <c r="I62" s="126">
        <v>0</v>
      </c>
      <c r="J62" s="126">
        <v>0</v>
      </c>
      <c r="K62" s="127">
        <v>0</v>
      </c>
      <c r="L62" s="126">
        <v>0</v>
      </c>
      <c r="M62" s="126">
        <v>0</v>
      </c>
      <c r="N62" s="127">
        <v>0</v>
      </c>
    </row>
    <row r="63" spans="1:14" s="113" customFormat="1" ht="17" customHeight="1" x14ac:dyDescent="0.2">
      <c r="A63" s="124" t="s">
        <v>206</v>
      </c>
      <c r="B63" s="125" t="s">
        <v>207</v>
      </c>
      <c r="C63" s="126">
        <v>56476000</v>
      </c>
      <c r="D63" s="126">
        <v>0</v>
      </c>
      <c r="E63" s="126">
        <v>0</v>
      </c>
      <c r="F63" s="126">
        <v>56476000</v>
      </c>
      <c r="G63" s="126">
        <v>0</v>
      </c>
      <c r="H63" s="126">
        <v>56476000</v>
      </c>
      <c r="I63" s="126">
        <v>0</v>
      </c>
      <c r="J63" s="126">
        <v>0</v>
      </c>
      <c r="K63" s="127">
        <v>0</v>
      </c>
      <c r="L63" s="126">
        <v>0</v>
      </c>
      <c r="M63" s="126">
        <v>0</v>
      </c>
      <c r="N63" s="127">
        <v>0</v>
      </c>
    </row>
    <row r="64" spans="1:14" s="113" customFormat="1" ht="25.5" customHeight="1" x14ac:dyDescent="0.2">
      <c r="A64" s="124" t="s">
        <v>208</v>
      </c>
      <c r="B64" s="125" t="s">
        <v>209</v>
      </c>
      <c r="C64" s="126">
        <v>19992000</v>
      </c>
      <c r="D64" s="126">
        <v>0</v>
      </c>
      <c r="E64" s="126">
        <v>0</v>
      </c>
      <c r="F64" s="126">
        <v>19992000</v>
      </c>
      <c r="G64" s="126">
        <v>0</v>
      </c>
      <c r="H64" s="126">
        <v>19992000</v>
      </c>
      <c r="I64" s="126">
        <v>0</v>
      </c>
      <c r="J64" s="126">
        <v>0</v>
      </c>
      <c r="K64" s="127">
        <v>0</v>
      </c>
      <c r="L64" s="126">
        <v>0</v>
      </c>
      <c r="M64" s="126">
        <v>0</v>
      </c>
      <c r="N64" s="127">
        <v>0</v>
      </c>
    </row>
    <row r="65" spans="1:14" s="113" customFormat="1" ht="25.5" customHeight="1" x14ac:dyDescent="0.2">
      <c r="A65" s="124" t="s">
        <v>210</v>
      </c>
      <c r="B65" s="125" t="s">
        <v>211</v>
      </c>
      <c r="C65" s="126">
        <v>8364000</v>
      </c>
      <c r="D65" s="126">
        <v>0</v>
      </c>
      <c r="E65" s="126">
        <v>0</v>
      </c>
      <c r="F65" s="126">
        <v>8364000</v>
      </c>
      <c r="G65" s="126">
        <v>0</v>
      </c>
      <c r="H65" s="126">
        <v>8364000</v>
      </c>
      <c r="I65" s="126">
        <v>0</v>
      </c>
      <c r="J65" s="126">
        <v>0</v>
      </c>
      <c r="K65" s="127">
        <v>0</v>
      </c>
      <c r="L65" s="126">
        <v>0</v>
      </c>
      <c r="M65" s="126">
        <v>0</v>
      </c>
      <c r="N65" s="127">
        <v>0</v>
      </c>
    </row>
    <row r="66" spans="1:14" s="113" customFormat="1" ht="25.5" customHeight="1" x14ac:dyDescent="0.2">
      <c r="A66" s="124" t="s">
        <v>212</v>
      </c>
      <c r="B66" s="125" t="s">
        <v>213</v>
      </c>
      <c r="C66" s="126">
        <v>12500000</v>
      </c>
      <c r="D66" s="126">
        <v>0</v>
      </c>
      <c r="E66" s="126">
        <v>0</v>
      </c>
      <c r="F66" s="126">
        <v>12500000</v>
      </c>
      <c r="G66" s="126">
        <v>0</v>
      </c>
      <c r="H66" s="126">
        <v>12500000</v>
      </c>
      <c r="I66" s="126">
        <v>0</v>
      </c>
      <c r="J66" s="126">
        <v>0</v>
      </c>
      <c r="K66" s="127">
        <v>0</v>
      </c>
      <c r="L66" s="126">
        <v>0</v>
      </c>
      <c r="M66" s="126">
        <v>0</v>
      </c>
      <c r="N66" s="127">
        <v>0</v>
      </c>
    </row>
    <row r="67" spans="1:14" s="113" customFormat="1" ht="17" customHeight="1" x14ac:dyDescent="0.2">
      <c r="A67" s="124" t="s">
        <v>214</v>
      </c>
      <c r="B67" s="125" t="s">
        <v>215</v>
      </c>
      <c r="C67" s="126">
        <v>620000</v>
      </c>
      <c r="D67" s="126">
        <v>0</v>
      </c>
      <c r="E67" s="126">
        <v>0</v>
      </c>
      <c r="F67" s="126">
        <v>620000</v>
      </c>
      <c r="G67" s="126">
        <v>0</v>
      </c>
      <c r="H67" s="126">
        <v>620000</v>
      </c>
      <c r="I67" s="126">
        <v>0</v>
      </c>
      <c r="J67" s="126">
        <v>0</v>
      </c>
      <c r="K67" s="127">
        <v>0</v>
      </c>
      <c r="L67" s="126">
        <v>0</v>
      </c>
      <c r="M67" s="126">
        <v>0</v>
      </c>
      <c r="N67" s="127">
        <v>0</v>
      </c>
    </row>
    <row r="68" spans="1:14" s="113" customFormat="1" ht="17" customHeight="1" x14ac:dyDescent="0.2">
      <c r="A68" s="124" t="s">
        <v>216</v>
      </c>
      <c r="B68" s="125" t="s">
        <v>217</v>
      </c>
      <c r="C68" s="126">
        <v>15000000</v>
      </c>
      <c r="D68" s="126">
        <v>0</v>
      </c>
      <c r="E68" s="126">
        <v>0</v>
      </c>
      <c r="F68" s="126">
        <v>15000000</v>
      </c>
      <c r="G68" s="126">
        <v>0</v>
      </c>
      <c r="H68" s="126">
        <v>15000000</v>
      </c>
      <c r="I68" s="126">
        <v>0</v>
      </c>
      <c r="J68" s="126">
        <v>0</v>
      </c>
      <c r="K68" s="127">
        <v>0</v>
      </c>
      <c r="L68" s="126">
        <v>0</v>
      </c>
      <c r="M68" s="126">
        <v>0</v>
      </c>
      <c r="N68" s="127">
        <v>0</v>
      </c>
    </row>
    <row r="69" spans="1:14" s="113" customFormat="1" ht="17" customHeight="1" x14ac:dyDescent="0.2">
      <c r="A69" s="124" t="s">
        <v>218</v>
      </c>
      <c r="B69" s="125" t="s">
        <v>219</v>
      </c>
      <c r="C69" s="126">
        <v>13170000</v>
      </c>
      <c r="D69" s="126">
        <v>0</v>
      </c>
      <c r="E69" s="126">
        <v>0</v>
      </c>
      <c r="F69" s="126">
        <v>13170000</v>
      </c>
      <c r="G69" s="126">
        <v>0</v>
      </c>
      <c r="H69" s="126">
        <v>13170000</v>
      </c>
      <c r="I69" s="126">
        <v>0</v>
      </c>
      <c r="J69" s="126">
        <v>0</v>
      </c>
      <c r="K69" s="127">
        <v>0</v>
      </c>
      <c r="L69" s="126">
        <v>0</v>
      </c>
      <c r="M69" s="126">
        <v>0</v>
      </c>
      <c r="N69" s="127">
        <v>0</v>
      </c>
    </row>
    <row r="70" spans="1:14" s="113" customFormat="1" ht="17" customHeight="1" x14ac:dyDescent="0.2">
      <c r="A70" s="124" t="s">
        <v>220</v>
      </c>
      <c r="B70" s="125" t="s">
        <v>221</v>
      </c>
      <c r="C70" s="126">
        <v>5040000</v>
      </c>
      <c r="D70" s="126">
        <v>0</v>
      </c>
      <c r="E70" s="126">
        <v>0</v>
      </c>
      <c r="F70" s="126">
        <v>5040000</v>
      </c>
      <c r="G70" s="126">
        <v>0</v>
      </c>
      <c r="H70" s="126">
        <v>5040000</v>
      </c>
      <c r="I70" s="126">
        <v>0</v>
      </c>
      <c r="J70" s="126">
        <v>0</v>
      </c>
      <c r="K70" s="127">
        <v>0</v>
      </c>
      <c r="L70" s="126">
        <v>0</v>
      </c>
      <c r="M70" s="126">
        <v>0</v>
      </c>
      <c r="N70" s="127">
        <v>0</v>
      </c>
    </row>
    <row r="71" spans="1:14" s="113" customFormat="1" ht="17" customHeight="1" x14ac:dyDescent="0.2">
      <c r="A71" s="124" t="s">
        <v>222</v>
      </c>
      <c r="B71" s="125" t="s">
        <v>223</v>
      </c>
      <c r="C71" s="126">
        <v>3130000</v>
      </c>
      <c r="D71" s="126">
        <v>0</v>
      </c>
      <c r="E71" s="126">
        <v>0</v>
      </c>
      <c r="F71" s="126">
        <v>3130000</v>
      </c>
      <c r="G71" s="126">
        <v>0</v>
      </c>
      <c r="H71" s="126">
        <v>3130000</v>
      </c>
      <c r="I71" s="126">
        <v>0</v>
      </c>
      <c r="J71" s="126">
        <v>0</v>
      </c>
      <c r="K71" s="127">
        <v>0</v>
      </c>
      <c r="L71" s="126">
        <v>0</v>
      </c>
      <c r="M71" s="126">
        <v>0</v>
      </c>
      <c r="N71" s="127">
        <v>0</v>
      </c>
    </row>
    <row r="72" spans="1:14" s="113" customFormat="1" ht="17" customHeight="1" x14ac:dyDescent="0.2">
      <c r="A72" s="124" t="s">
        <v>224</v>
      </c>
      <c r="B72" s="125" t="s">
        <v>225</v>
      </c>
      <c r="C72" s="126">
        <v>5000000</v>
      </c>
      <c r="D72" s="126">
        <v>0</v>
      </c>
      <c r="E72" s="126">
        <v>0</v>
      </c>
      <c r="F72" s="126">
        <v>5000000</v>
      </c>
      <c r="G72" s="126">
        <v>0</v>
      </c>
      <c r="H72" s="126">
        <v>5000000</v>
      </c>
      <c r="I72" s="126">
        <v>0</v>
      </c>
      <c r="J72" s="126">
        <v>0</v>
      </c>
      <c r="K72" s="127">
        <v>0</v>
      </c>
      <c r="L72" s="126">
        <v>0</v>
      </c>
      <c r="M72" s="126">
        <v>0</v>
      </c>
      <c r="N72" s="127">
        <v>0</v>
      </c>
    </row>
    <row r="73" spans="1:14" s="113" customFormat="1" ht="25.5" customHeight="1" x14ac:dyDescent="0.2">
      <c r="A73" s="124" t="s">
        <v>226</v>
      </c>
      <c r="B73" s="125" t="s">
        <v>227</v>
      </c>
      <c r="C73" s="126">
        <v>159809000</v>
      </c>
      <c r="D73" s="126">
        <v>0</v>
      </c>
      <c r="E73" s="126">
        <v>0</v>
      </c>
      <c r="F73" s="126">
        <v>159809000</v>
      </c>
      <c r="G73" s="126">
        <v>0</v>
      </c>
      <c r="H73" s="126">
        <v>159809000</v>
      </c>
      <c r="I73" s="126">
        <v>0</v>
      </c>
      <c r="J73" s="126">
        <v>0</v>
      </c>
      <c r="K73" s="127">
        <v>0</v>
      </c>
      <c r="L73" s="126">
        <v>0</v>
      </c>
      <c r="M73" s="126">
        <v>0</v>
      </c>
      <c r="N73" s="127">
        <v>0</v>
      </c>
    </row>
    <row r="74" spans="1:14" s="113" customFormat="1" ht="25.5" customHeight="1" x14ac:dyDescent="0.2">
      <c r="A74" s="124" t="s">
        <v>228</v>
      </c>
      <c r="B74" s="125" t="s">
        <v>229</v>
      </c>
      <c r="C74" s="126">
        <v>4524000</v>
      </c>
      <c r="D74" s="126">
        <v>0</v>
      </c>
      <c r="E74" s="126">
        <v>0</v>
      </c>
      <c r="F74" s="126">
        <v>4524000</v>
      </c>
      <c r="G74" s="126">
        <v>0</v>
      </c>
      <c r="H74" s="126">
        <v>4524000</v>
      </c>
      <c r="I74" s="126">
        <v>0</v>
      </c>
      <c r="J74" s="126">
        <v>0</v>
      </c>
      <c r="K74" s="127">
        <v>0</v>
      </c>
      <c r="L74" s="126">
        <v>0</v>
      </c>
      <c r="M74" s="126">
        <v>0</v>
      </c>
      <c r="N74" s="127">
        <v>0</v>
      </c>
    </row>
    <row r="75" spans="1:14" s="113" customFormat="1" ht="17" customHeight="1" x14ac:dyDescent="0.2">
      <c r="A75" s="124" t="s">
        <v>230</v>
      </c>
      <c r="B75" s="125" t="s">
        <v>231</v>
      </c>
      <c r="C75" s="126">
        <v>2500000</v>
      </c>
      <c r="D75" s="126">
        <v>0</v>
      </c>
      <c r="E75" s="126">
        <v>0</v>
      </c>
      <c r="F75" s="126">
        <v>2500000</v>
      </c>
      <c r="G75" s="126">
        <v>0</v>
      </c>
      <c r="H75" s="126">
        <v>2500000</v>
      </c>
      <c r="I75" s="126">
        <v>0</v>
      </c>
      <c r="J75" s="126">
        <v>0</v>
      </c>
      <c r="K75" s="127">
        <v>0</v>
      </c>
      <c r="L75" s="126">
        <v>0</v>
      </c>
      <c r="M75" s="126">
        <v>0</v>
      </c>
      <c r="N75" s="127">
        <v>0</v>
      </c>
    </row>
    <row r="76" spans="1:14" s="113" customFormat="1" ht="17" customHeight="1" x14ac:dyDescent="0.2">
      <c r="A76" s="124" t="s">
        <v>232</v>
      </c>
      <c r="B76" s="125" t="s">
        <v>233</v>
      </c>
      <c r="C76" s="126">
        <v>180000</v>
      </c>
      <c r="D76" s="126">
        <v>0</v>
      </c>
      <c r="E76" s="126">
        <v>0</v>
      </c>
      <c r="F76" s="126">
        <v>180000</v>
      </c>
      <c r="G76" s="126">
        <v>0</v>
      </c>
      <c r="H76" s="126">
        <v>180000</v>
      </c>
      <c r="I76" s="126">
        <v>0</v>
      </c>
      <c r="J76" s="126">
        <v>0</v>
      </c>
      <c r="K76" s="127">
        <v>0</v>
      </c>
      <c r="L76" s="126">
        <v>0</v>
      </c>
      <c r="M76" s="126">
        <v>0</v>
      </c>
      <c r="N76" s="127">
        <v>0</v>
      </c>
    </row>
    <row r="77" spans="1:14" s="113" customFormat="1" ht="17" customHeight="1" x14ac:dyDescent="0.2">
      <c r="A77" s="124" t="s">
        <v>234</v>
      </c>
      <c r="B77" s="125" t="s">
        <v>235</v>
      </c>
      <c r="C77" s="126">
        <v>44000</v>
      </c>
      <c r="D77" s="126">
        <v>0</v>
      </c>
      <c r="E77" s="126">
        <v>0</v>
      </c>
      <c r="F77" s="126">
        <v>44000</v>
      </c>
      <c r="G77" s="126">
        <v>0</v>
      </c>
      <c r="H77" s="126">
        <v>44000</v>
      </c>
      <c r="I77" s="126">
        <v>0</v>
      </c>
      <c r="J77" s="126">
        <v>0</v>
      </c>
      <c r="K77" s="127">
        <v>0</v>
      </c>
      <c r="L77" s="126">
        <v>0</v>
      </c>
      <c r="M77" s="126">
        <v>0</v>
      </c>
      <c r="N77" s="127">
        <v>0</v>
      </c>
    </row>
    <row r="78" spans="1:14" s="113" customFormat="1" ht="17" customHeight="1" x14ac:dyDescent="0.2">
      <c r="A78" s="124" t="s">
        <v>236</v>
      </c>
      <c r="B78" s="125" t="s">
        <v>237</v>
      </c>
      <c r="C78" s="126">
        <v>1800000</v>
      </c>
      <c r="D78" s="126">
        <v>0</v>
      </c>
      <c r="E78" s="126">
        <v>0</v>
      </c>
      <c r="F78" s="126">
        <v>1800000</v>
      </c>
      <c r="G78" s="126">
        <v>0</v>
      </c>
      <c r="H78" s="126">
        <v>1800000</v>
      </c>
      <c r="I78" s="126">
        <v>0</v>
      </c>
      <c r="J78" s="126">
        <v>0</v>
      </c>
      <c r="K78" s="127">
        <v>0</v>
      </c>
      <c r="L78" s="126">
        <v>0</v>
      </c>
      <c r="M78" s="126">
        <v>0</v>
      </c>
      <c r="N78" s="127">
        <v>0</v>
      </c>
    </row>
    <row r="79" spans="1:14" s="113" customFormat="1" ht="25.5" customHeight="1" x14ac:dyDescent="0.2">
      <c r="A79" s="124" t="s">
        <v>238</v>
      </c>
      <c r="B79" s="125" t="s">
        <v>239</v>
      </c>
      <c r="C79" s="126">
        <v>107460000</v>
      </c>
      <c r="D79" s="126">
        <v>0</v>
      </c>
      <c r="E79" s="126">
        <v>0</v>
      </c>
      <c r="F79" s="126">
        <v>107460000</v>
      </c>
      <c r="G79" s="126">
        <v>0</v>
      </c>
      <c r="H79" s="126">
        <v>107460000</v>
      </c>
      <c r="I79" s="126">
        <v>0</v>
      </c>
      <c r="J79" s="126">
        <v>0</v>
      </c>
      <c r="K79" s="127">
        <v>0</v>
      </c>
      <c r="L79" s="126">
        <v>0</v>
      </c>
      <c r="M79" s="126">
        <v>0</v>
      </c>
      <c r="N79" s="127">
        <v>0</v>
      </c>
    </row>
    <row r="80" spans="1:14" s="113" customFormat="1" ht="25.5" customHeight="1" x14ac:dyDescent="0.2">
      <c r="A80" s="124" t="s">
        <v>240</v>
      </c>
      <c r="B80" s="125" t="s">
        <v>241</v>
      </c>
      <c r="C80" s="126">
        <v>96768000</v>
      </c>
      <c r="D80" s="126">
        <v>0</v>
      </c>
      <c r="E80" s="126">
        <v>0</v>
      </c>
      <c r="F80" s="126">
        <v>96768000</v>
      </c>
      <c r="G80" s="126">
        <v>0</v>
      </c>
      <c r="H80" s="126">
        <v>96768000</v>
      </c>
      <c r="I80" s="126">
        <v>0</v>
      </c>
      <c r="J80" s="126">
        <v>0</v>
      </c>
      <c r="K80" s="127">
        <v>0</v>
      </c>
      <c r="L80" s="126">
        <v>0</v>
      </c>
      <c r="M80" s="126">
        <v>0</v>
      </c>
      <c r="N80" s="127">
        <v>0</v>
      </c>
    </row>
    <row r="81" spans="1:14" s="113" customFormat="1" ht="17" customHeight="1" x14ac:dyDescent="0.2">
      <c r="A81" s="124" t="s">
        <v>242</v>
      </c>
      <c r="B81" s="125" t="s">
        <v>243</v>
      </c>
      <c r="C81" s="126">
        <v>10692000</v>
      </c>
      <c r="D81" s="126">
        <v>0</v>
      </c>
      <c r="E81" s="126">
        <v>0</v>
      </c>
      <c r="F81" s="126">
        <v>10692000</v>
      </c>
      <c r="G81" s="126">
        <v>0</v>
      </c>
      <c r="H81" s="126">
        <v>10692000</v>
      </c>
      <c r="I81" s="126">
        <v>0</v>
      </c>
      <c r="J81" s="126">
        <v>0</v>
      </c>
      <c r="K81" s="127">
        <v>0</v>
      </c>
      <c r="L81" s="126">
        <v>0</v>
      </c>
      <c r="M81" s="126">
        <v>0</v>
      </c>
      <c r="N81" s="127">
        <v>0</v>
      </c>
    </row>
    <row r="82" spans="1:14" s="113" customFormat="1" ht="17" customHeight="1" x14ac:dyDescent="0.2">
      <c r="A82" s="124" t="s">
        <v>244</v>
      </c>
      <c r="B82" s="125" t="s">
        <v>245</v>
      </c>
      <c r="C82" s="126">
        <v>2100000</v>
      </c>
      <c r="D82" s="126">
        <v>0</v>
      </c>
      <c r="E82" s="126">
        <v>0</v>
      </c>
      <c r="F82" s="126">
        <v>2100000</v>
      </c>
      <c r="G82" s="126">
        <v>0</v>
      </c>
      <c r="H82" s="126">
        <v>2100000</v>
      </c>
      <c r="I82" s="126">
        <v>0</v>
      </c>
      <c r="J82" s="126">
        <v>0</v>
      </c>
      <c r="K82" s="127">
        <v>0</v>
      </c>
      <c r="L82" s="126">
        <v>0</v>
      </c>
      <c r="M82" s="126">
        <v>0</v>
      </c>
      <c r="N82" s="127">
        <v>0</v>
      </c>
    </row>
    <row r="83" spans="1:14" s="113" customFormat="1" ht="17" customHeight="1" x14ac:dyDescent="0.2">
      <c r="A83" s="124" t="s">
        <v>246</v>
      </c>
      <c r="B83" s="125" t="s">
        <v>247</v>
      </c>
      <c r="C83" s="126">
        <v>2100000</v>
      </c>
      <c r="D83" s="126">
        <v>0</v>
      </c>
      <c r="E83" s="126">
        <v>0</v>
      </c>
      <c r="F83" s="126">
        <v>2100000</v>
      </c>
      <c r="G83" s="126">
        <v>0</v>
      </c>
      <c r="H83" s="126">
        <v>2100000</v>
      </c>
      <c r="I83" s="126">
        <v>0</v>
      </c>
      <c r="J83" s="126">
        <v>0</v>
      </c>
      <c r="K83" s="127">
        <v>0</v>
      </c>
      <c r="L83" s="126">
        <v>0</v>
      </c>
      <c r="M83" s="126">
        <v>0</v>
      </c>
      <c r="N83" s="127">
        <v>0</v>
      </c>
    </row>
    <row r="84" spans="1:14" s="113" customFormat="1" ht="25.5" customHeight="1" x14ac:dyDescent="0.2">
      <c r="A84" s="124" t="s">
        <v>248</v>
      </c>
      <c r="B84" s="125" t="s">
        <v>249</v>
      </c>
      <c r="C84" s="126">
        <v>34000000</v>
      </c>
      <c r="D84" s="126">
        <v>0</v>
      </c>
      <c r="E84" s="126">
        <v>0</v>
      </c>
      <c r="F84" s="126">
        <v>34000000</v>
      </c>
      <c r="G84" s="126">
        <v>0</v>
      </c>
      <c r="H84" s="126">
        <v>34000000</v>
      </c>
      <c r="I84" s="126">
        <v>0</v>
      </c>
      <c r="J84" s="126">
        <v>0</v>
      </c>
      <c r="K84" s="127">
        <v>0</v>
      </c>
      <c r="L84" s="126">
        <v>0</v>
      </c>
      <c r="M84" s="126">
        <v>0</v>
      </c>
      <c r="N84" s="127">
        <v>0</v>
      </c>
    </row>
    <row r="85" spans="1:14" s="113" customFormat="1" ht="17" customHeight="1" x14ac:dyDescent="0.2">
      <c r="A85" s="124" t="s">
        <v>250</v>
      </c>
      <c r="B85" s="125" t="s">
        <v>251</v>
      </c>
      <c r="C85" s="126">
        <v>8000000</v>
      </c>
      <c r="D85" s="126">
        <v>0</v>
      </c>
      <c r="E85" s="126">
        <v>0</v>
      </c>
      <c r="F85" s="126">
        <v>8000000</v>
      </c>
      <c r="G85" s="126">
        <v>0</v>
      </c>
      <c r="H85" s="126">
        <v>8000000</v>
      </c>
      <c r="I85" s="126">
        <v>0</v>
      </c>
      <c r="J85" s="126">
        <v>0</v>
      </c>
      <c r="K85" s="127">
        <v>0</v>
      </c>
      <c r="L85" s="126">
        <v>0</v>
      </c>
      <c r="M85" s="126">
        <v>0</v>
      </c>
      <c r="N85" s="127">
        <v>0</v>
      </c>
    </row>
    <row r="86" spans="1:14" s="113" customFormat="1" ht="17" customHeight="1" x14ac:dyDescent="0.2">
      <c r="A86" s="124" t="s">
        <v>252</v>
      </c>
      <c r="B86" s="125" t="s">
        <v>253</v>
      </c>
      <c r="C86" s="126">
        <v>26000000</v>
      </c>
      <c r="D86" s="126">
        <v>0</v>
      </c>
      <c r="E86" s="126">
        <v>0</v>
      </c>
      <c r="F86" s="126">
        <v>26000000</v>
      </c>
      <c r="G86" s="126">
        <v>0</v>
      </c>
      <c r="H86" s="126">
        <v>26000000</v>
      </c>
      <c r="I86" s="126">
        <v>0</v>
      </c>
      <c r="J86" s="126">
        <v>0</v>
      </c>
      <c r="K86" s="127">
        <v>0</v>
      </c>
      <c r="L86" s="126">
        <v>0</v>
      </c>
      <c r="M86" s="126">
        <v>0</v>
      </c>
      <c r="N86" s="127">
        <v>0</v>
      </c>
    </row>
    <row r="87" spans="1:14" s="113" customFormat="1" ht="17" customHeight="1" x14ac:dyDescent="0.2">
      <c r="A87" s="124" t="s">
        <v>254</v>
      </c>
      <c r="B87" s="125" t="s">
        <v>255</v>
      </c>
      <c r="C87" s="126">
        <v>2300000</v>
      </c>
      <c r="D87" s="126">
        <v>0</v>
      </c>
      <c r="E87" s="126">
        <v>0</v>
      </c>
      <c r="F87" s="126">
        <v>2300000</v>
      </c>
      <c r="G87" s="126">
        <v>0</v>
      </c>
      <c r="H87" s="126">
        <v>2300000</v>
      </c>
      <c r="I87" s="126">
        <v>0</v>
      </c>
      <c r="J87" s="126">
        <v>0</v>
      </c>
      <c r="K87" s="127">
        <v>0</v>
      </c>
      <c r="L87" s="126">
        <v>0</v>
      </c>
      <c r="M87" s="126">
        <v>0</v>
      </c>
      <c r="N87" s="127">
        <v>0</v>
      </c>
    </row>
    <row r="88" spans="1:14" s="113" customFormat="1" ht="17" customHeight="1" x14ac:dyDescent="0.2">
      <c r="A88" s="124" t="s">
        <v>256</v>
      </c>
      <c r="B88" s="125" t="s">
        <v>257</v>
      </c>
      <c r="C88" s="126">
        <v>1000000</v>
      </c>
      <c r="D88" s="126">
        <v>0</v>
      </c>
      <c r="E88" s="126">
        <v>0</v>
      </c>
      <c r="F88" s="126">
        <v>1000000</v>
      </c>
      <c r="G88" s="126">
        <v>0</v>
      </c>
      <c r="H88" s="126">
        <v>1000000</v>
      </c>
      <c r="I88" s="126">
        <v>0</v>
      </c>
      <c r="J88" s="126">
        <v>0</v>
      </c>
      <c r="K88" s="127">
        <v>0</v>
      </c>
      <c r="L88" s="126">
        <v>0</v>
      </c>
      <c r="M88" s="126">
        <v>0</v>
      </c>
      <c r="N88" s="127">
        <v>0</v>
      </c>
    </row>
    <row r="89" spans="1:14" s="113" customFormat="1" ht="17" customHeight="1" x14ac:dyDescent="0.2">
      <c r="A89" s="124" t="s">
        <v>258</v>
      </c>
      <c r="B89" s="125" t="s">
        <v>259</v>
      </c>
      <c r="C89" s="126">
        <v>100000</v>
      </c>
      <c r="D89" s="126">
        <v>0</v>
      </c>
      <c r="E89" s="126">
        <v>0</v>
      </c>
      <c r="F89" s="126">
        <v>100000</v>
      </c>
      <c r="G89" s="126">
        <v>0</v>
      </c>
      <c r="H89" s="126">
        <v>100000</v>
      </c>
      <c r="I89" s="126">
        <v>0</v>
      </c>
      <c r="J89" s="126">
        <v>0</v>
      </c>
      <c r="K89" s="127">
        <v>0</v>
      </c>
      <c r="L89" s="126">
        <v>0</v>
      </c>
      <c r="M89" s="126">
        <v>0</v>
      </c>
      <c r="N89" s="127">
        <v>0</v>
      </c>
    </row>
    <row r="90" spans="1:14" s="113" customFormat="1" ht="17" customHeight="1" x14ac:dyDescent="0.2">
      <c r="A90" s="124" t="s">
        <v>260</v>
      </c>
      <c r="B90" s="125" t="s">
        <v>261</v>
      </c>
      <c r="C90" s="126">
        <v>1200000</v>
      </c>
      <c r="D90" s="126">
        <v>0</v>
      </c>
      <c r="E90" s="126">
        <v>0</v>
      </c>
      <c r="F90" s="126">
        <v>1200000</v>
      </c>
      <c r="G90" s="126">
        <v>0</v>
      </c>
      <c r="H90" s="126">
        <v>1200000</v>
      </c>
      <c r="I90" s="126">
        <v>0</v>
      </c>
      <c r="J90" s="126">
        <v>0</v>
      </c>
      <c r="K90" s="127">
        <v>0</v>
      </c>
      <c r="L90" s="126">
        <v>0</v>
      </c>
      <c r="M90" s="126">
        <v>0</v>
      </c>
      <c r="N90" s="127">
        <v>0</v>
      </c>
    </row>
    <row r="91" spans="1:14" s="113" customFormat="1" ht="25.5" customHeight="1" x14ac:dyDescent="0.2">
      <c r="A91" s="124" t="s">
        <v>262</v>
      </c>
      <c r="B91" s="125" t="s">
        <v>263</v>
      </c>
      <c r="C91" s="126">
        <v>1400000</v>
      </c>
      <c r="D91" s="126">
        <v>0</v>
      </c>
      <c r="E91" s="126">
        <v>0</v>
      </c>
      <c r="F91" s="126">
        <v>1400000</v>
      </c>
      <c r="G91" s="126">
        <v>0</v>
      </c>
      <c r="H91" s="126">
        <v>1400000</v>
      </c>
      <c r="I91" s="126">
        <v>0</v>
      </c>
      <c r="J91" s="126">
        <v>0</v>
      </c>
      <c r="K91" s="127">
        <v>0</v>
      </c>
      <c r="L91" s="126">
        <v>0</v>
      </c>
      <c r="M91" s="126">
        <v>0</v>
      </c>
      <c r="N91" s="127">
        <v>0</v>
      </c>
    </row>
    <row r="92" spans="1:14" s="113" customFormat="1" ht="17" customHeight="1" x14ac:dyDescent="0.2">
      <c r="A92" s="124" t="s">
        <v>264</v>
      </c>
      <c r="B92" s="125" t="s">
        <v>265</v>
      </c>
      <c r="C92" s="126">
        <v>200000</v>
      </c>
      <c r="D92" s="126">
        <v>0</v>
      </c>
      <c r="E92" s="126">
        <v>0</v>
      </c>
      <c r="F92" s="126">
        <v>200000</v>
      </c>
      <c r="G92" s="126">
        <v>0</v>
      </c>
      <c r="H92" s="126">
        <v>200000</v>
      </c>
      <c r="I92" s="126">
        <v>0</v>
      </c>
      <c r="J92" s="126">
        <v>0</v>
      </c>
      <c r="K92" s="127">
        <v>0</v>
      </c>
      <c r="L92" s="126">
        <v>0</v>
      </c>
      <c r="M92" s="126">
        <v>0</v>
      </c>
      <c r="N92" s="127">
        <v>0</v>
      </c>
    </row>
    <row r="93" spans="1:14" s="113" customFormat="1" ht="17" customHeight="1" x14ac:dyDescent="0.2">
      <c r="A93" s="124" t="s">
        <v>266</v>
      </c>
      <c r="B93" s="125" t="s">
        <v>267</v>
      </c>
      <c r="C93" s="126">
        <v>1200000</v>
      </c>
      <c r="D93" s="126">
        <v>0</v>
      </c>
      <c r="E93" s="126">
        <v>0</v>
      </c>
      <c r="F93" s="126">
        <v>1200000</v>
      </c>
      <c r="G93" s="126">
        <v>0</v>
      </c>
      <c r="H93" s="126">
        <v>1200000</v>
      </c>
      <c r="I93" s="126">
        <v>0</v>
      </c>
      <c r="J93" s="126">
        <v>0</v>
      </c>
      <c r="K93" s="127">
        <v>0</v>
      </c>
      <c r="L93" s="126">
        <v>0</v>
      </c>
      <c r="M93" s="126">
        <v>0</v>
      </c>
      <c r="N93" s="127">
        <v>0</v>
      </c>
    </row>
    <row r="94" spans="1:14" s="113" customFormat="1" ht="17" customHeight="1" x14ac:dyDescent="0.2">
      <c r="A94" s="124" t="s">
        <v>268</v>
      </c>
      <c r="B94" s="125" t="s">
        <v>269</v>
      </c>
      <c r="C94" s="126">
        <v>8025000</v>
      </c>
      <c r="D94" s="126">
        <v>0</v>
      </c>
      <c r="E94" s="126">
        <v>0</v>
      </c>
      <c r="F94" s="126">
        <v>8025000</v>
      </c>
      <c r="G94" s="126">
        <v>0</v>
      </c>
      <c r="H94" s="126">
        <v>8025000</v>
      </c>
      <c r="I94" s="126">
        <v>0</v>
      </c>
      <c r="J94" s="126">
        <v>0</v>
      </c>
      <c r="K94" s="127">
        <v>0</v>
      </c>
      <c r="L94" s="126">
        <v>0</v>
      </c>
      <c r="M94" s="126">
        <v>0</v>
      </c>
      <c r="N94" s="127">
        <v>0</v>
      </c>
    </row>
    <row r="95" spans="1:14" s="113" customFormat="1" ht="17" customHeight="1" x14ac:dyDescent="0.2">
      <c r="A95" s="124" t="s">
        <v>270</v>
      </c>
      <c r="B95" s="125" t="s">
        <v>271</v>
      </c>
      <c r="C95" s="126">
        <v>2500000</v>
      </c>
      <c r="D95" s="126">
        <v>0</v>
      </c>
      <c r="E95" s="126">
        <v>0</v>
      </c>
      <c r="F95" s="126">
        <v>2500000</v>
      </c>
      <c r="G95" s="126">
        <v>0</v>
      </c>
      <c r="H95" s="126">
        <v>2500000</v>
      </c>
      <c r="I95" s="126">
        <v>0</v>
      </c>
      <c r="J95" s="126">
        <v>0</v>
      </c>
      <c r="K95" s="127">
        <v>0</v>
      </c>
      <c r="L95" s="126">
        <v>0</v>
      </c>
      <c r="M95" s="126">
        <v>0</v>
      </c>
      <c r="N95" s="127">
        <v>0</v>
      </c>
    </row>
    <row r="96" spans="1:14" s="113" customFormat="1" ht="17" customHeight="1" x14ac:dyDescent="0.2">
      <c r="A96" s="124" t="s">
        <v>272</v>
      </c>
      <c r="B96" s="125" t="s">
        <v>273</v>
      </c>
      <c r="C96" s="126">
        <v>600000</v>
      </c>
      <c r="D96" s="126">
        <v>0</v>
      </c>
      <c r="E96" s="126">
        <v>0</v>
      </c>
      <c r="F96" s="126">
        <v>600000</v>
      </c>
      <c r="G96" s="126">
        <v>0</v>
      </c>
      <c r="H96" s="126">
        <v>600000</v>
      </c>
      <c r="I96" s="126">
        <v>0</v>
      </c>
      <c r="J96" s="126">
        <v>0</v>
      </c>
      <c r="K96" s="127">
        <v>0</v>
      </c>
      <c r="L96" s="126">
        <v>0</v>
      </c>
      <c r="M96" s="126">
        <v>0</v>
      </c>
      <c r="N96" s="127">
        <v>0</v>
      </c>
    </row>
    <row r="97" spans="1:14" s="113" customFormat="1" ht="17" customHeight="1" x14ac:dyDescent="0.2">
      <c r="A97" s="124" t="s">
        <v>274</v>
      </c>
      <c r="B97" s="125" t="s">
        <v>275</v>
      </c>
      <c r="C97" s="126">
        <v>1250000</v>
      </c>
      <c r="D97" s="126">
        <v>0</v>
      </c>
      <c r="E97" s="126">
        <v>0</v>
      </c>
      <c r="F97" s="126">
        <v>1250000</v>
      </c>
      <c r="G97" s="126">
        <v>0</v>
      </c>
      <c r="H97" s="126">
        <v>1250000</v>
      </c>
      <c r="I97" s="126">
        <v>0</v>
      </c>
      <c r="J97" s="126">
        <v>0</v>
      </c>
      <c r="K97" s="127">
        <v>0</v>
      </c>
      <c r="L97" s="126">
        <v>0</v>
      </c>
      <c r="M97" s="126">
        <v>0</v>
      </c>
      <c r="N97" s="127">
        <v>0</v>
      </c>
    </row>
    <row r="98" spans="1:14" s="113" customFormat="1" ht="17" customHeight="1" x14ac:dyDescent="0.2">
      <c r="A98" s="124" t="s">
        <v>276</v>
      </c>
      <c r="B98" s="125" t="s">
        <v>277</v>
      </c>
      <c r="C98" s="126">
        <v>525000</v>
      </c>
      <c r="D98" s="126">
        <v>0</v>
      </c>
      <c r="E98" s="126">
        <v>0</v>
      </c>
      <c r="F98" s="126">
        <v>525000</v>
      </c>
      <c r="G98" s="126">
        <v>0</v>
      </c>
      <c r="H98" s="126">
        <v>525000</v>
      </c>
      <c r="I98" s="126">
        <v>0</v>
      </c>
      <c r="J98" s="126">
        <v>0</v>
      </c>
      <c r="K98" s="127">
        <v>0</v>
      </c>
      <c r="L98" s="126">
        <v>0</v>
      </c>
      <c r="M98" s="126">
        <v>0</v>
      </c>
      <c r="N98" s="127">
        <v>0</v>
      </c>
    </row>
    <row r="99" spans="1:14" s="113" customFormat="1" ht="17" customHeight="1" x14ac:dyDescent="0.2">
      <c r="A99" s="124" t="s">
        <v>278</v>
      </c>
      <c r="B99" s="125" t="s">
        <v>279</v>
      </c>
      <c r="C99" s="126">
        <v>450000</v>
      </c>
      <c r="D99" s="126">
        <v>0</v>
      </c>
      <c r="E99" s="126">
        <v>0</v>
      </c>
      <c r="F99" s="126">
        <v>450000</v>
      </c>
      <c r="G99" s="126">
        <v>0</v>
      </c>
      <c r="H99" s="126">
        <v>450000</v>
      </c>
      <c r="I99" s="126">
        <v>0</v>
      </c>
      <c r="J99" s="126">
        <v>0</v>
      </c>
      <c r="K99" s="127">
        <v>0</v>
      </c>
      <c r="L99" s="126">
        <v>0</v>
      </c>
      <c r="M99" s="126">
        <v>0</v>
      </c>
      <c r="N99" s="127">
        <v>0</v>
      </c>
    </row>
    <row r="100" spans="1:14" s="113" customFormat="1" ht="17" customHeight="1" x14ac:dyDescent="0.2">
      <c r="A100" s="124" t="s">
        <v>280</v>
      </c>
      <c r="B100" s="125" t="s">
        <v>281</v>
      </c>
      <c r="C100" s="126">
        <v>2700000</v>
      </c>
      <c r="D100" s="126">
        <v>0</v>
      </c>
      <c r="E100" s="126">
        <v>0</v>
      </c>
      <c r="F100" s="126">
        <v>2700000</v>
      </c>
      <c r="G100" s="126">
        <v>0</v>
      </c>
      <c r="H100" s="126">
        <v>2700000</v>
      </c>
      <c r="I100" s="126">
        <v>0</v>
      </c>
      <c r="J100" s="126">
        <v>0</v>
      </c>
      <c r="K100" s="127">
        <v>0</v>
      </c>
      <c r="L100" s="126">
        <v>0</v>
      </c>
      <c r="M100" s="126">
        <v>0</v>
      </c>
      <c r="N100" s="127">
        <v>0</v>
      </c>
    </row>
    <row r="101" spans="1:14" s="113" customFormat="1" ht="17" customHeight="1" x14ac:dyDescent="0.2">
      <c r="A101" s="124" t="s">
        <v>282</v>
      </c>
      <c r="B101" s="125" t="s">
        <v>283</v>
      </c>
      <c r="C101" s="126">
        <v>11120000</v>
      </c>
      <c r="D101" s="126">
        <v>3000000</v>
      </c>
      <c r="E101" s="126">
        <v>3000000</v>
      </c>
      <c r="F101" s="126">
        <v>14120000</v>
      </c>
      <c r="G101" s="126">
        <v>0</v>
      </c>
      <c r="H101" s="126">
        <v>14120000</v>
      </c>
      <c r="I101" s="126">
        <v>0</v>
      </c>
      <c r="J101" s="126">
        <v>0</v>
      </c>
      <c r="K101" s="127">
        <v>0</v>
      </c>
      <c r="L101" s="126">
        <v>0</v>
      </c>
      <c r="M101" s="126">
        <v>0</v>
      </c>
      <c r="N101" s="127">
        <v>0</v>
      </c>
    </row>
    <row r="102" spans="1:14" s="113" customFormat="1" ht="25.5" customHeight="1" x14ac:dyDescent="0.2">
      <c r="A102" s="124" t="s">
        <v>284</v>
      </c>
      <c r="B102" s="125" t="s">
        <v>285</v>
      </c>
      <c r="C102" s="126">
        <v>2000000</v>
      </c>
      <c r="D102" s="126">
        <v>0</v>
      </c>
      <c r="E102" s="126">
        <v>0</v>
      </c>
      <c r="F102" s="126">
        <v>2000000</v>
      </c>
      <c r="G102" s="126">
        <v>0</v>
      </c>
      <c r="H102" s="126">
        <v>2000000</v>
      </c>
      <c r="I102" s="126">
        <v>0</v>
      </c>
      <c r="J102" s="126">
        <v>0</v>
      </c>
      <c r="K102" s="127">
        <v>0</v>
      </c>
      <c r="L102" s="126">
        <v>0</v>
      </c>
      <c r="M102" s="126">
        <v>0</v>
      </c>
      <c r="N102" s="127">
        <v>0</v>
      </c>
    </row>
    <row r="103" spans="1:14" s="113" customFormat="1" ht="17" customHeight="1" x14ac:dyDescent="0.2">
      <c r="A103" s="124" t="s">
        <v>286</v>
      </c>
      <c r="B103" s="125" t="s">
        <v>287</v>
      </c>
      <c r="C103" s="126">
        <v>2000000</v>
      </c>
      <c r="D103" s="126">
        <v>0</v>
      </c>
      <c r="E103" s="126">
        <v>0</v>
      </c>
      <c r="F103" s="126">
        <v>2000000</v>
      </c>
      <c r="G103" s="126">
        <v>0</v>
      </c>
      <c r="H103" s="126">
        <v>2000000</v>
      </c>
      <c r="I103" s="126">
        <v>0</v>
      </c>
      <c r="J103" s="126">
        <v>0</v>
      </c>
      <c r="K103" s="127">
        <v>0</v>
      </c>
      <c r="L103" s="126">
        <v>0</v>
      </c>
      <c r="M103" s="126">
        <v>0</v>
      </c>
      <c r="N103" s="127">
        <v>0</v>
      </c>
    </row>
    <row r="104" spans="1:14" s="113" customFormat="1" ht="17" customHeight="1" x14ac:dyDescent="0.2">
      <c r="A104" s="124" t="s">
        <v>288</v>
      </c>
      <c r="B104" s="125" t="s">
        <v>289</v>
      </c>
      <c r="C104" s="126">
        <v>4000000</v>
      </c>
      <c r="D104" s="126">
        <v>0</v>
      </c>
      <c r="E104" s="126">
        <v>0</v>
      </c>
      <c r="F104" s="126">
        <v>4000000</v>
      </c>
      <c r="G104" s="126">
        <v>0</v>
      </c>
      <c r="H104" s="126">
        <v>4000000</v>
      </c>
      <c r="I104" s="126">
        <v>0</v>
      </c>
      <c r="J104" s="126">
        <v>0</v>
      </c>
      <c r="K104" s="127">
        <v>0</v>
      </c>
      <c r="L104" s="126">
        <v>0</v>
      </c>
      <c r="M104" s="126">
        <v>0</v>
      </c>
      <c r="N104" s="127">
        <v>0</v>
      </c>
    </row>
    <row r="105" spans="1:14" s="113" customFormat="1" ht="17" customHeight="1" x14ac:dyDescent="0.2">
      <c r="A105" s="124" t="s">
        <v>290</v>
      </c>
      <c r="B105" s="125" t="s">
        <v>291</v>
      </c>
      <c r="C105" s="126">
        <v>4000000</v>
      </c>
      <c r="D105" s="126">
        <v>0</v>
      </c>
      <c r="E105" s="126">
        <v>0</v>
      </c>
      <c r="F105" s="126">
        <v>4000000</v>
      </c>
      <c r="G105" s="126">
        <v>0</v>
      </c>
      <c r="H105" s="126">
        <v>4000000</v>
      </c>
      <c r="I105" s="126">
        <v>0</v>
      </c>
      <c r="J105" s="126">
        <v>0</v>
      </c>
      <c r="K105" s="127">
        <v>0</v>
      </c>
      <c r="L105" s="126">
        <v>0</v>
      </c>
      <c r="M105" s="126">
        <v>0</v>
      </c>
      <c r="N105" s="127">
        <v>0</v>
      </c>
    </row>
    <row r="106" spans="1:14" s="113" customFormat="1" ht="25.5" customHeight="1" x14ac:dyDescent="0.2">
      <c r="A106" s="124" t="s">
        <v>292</v>
      </c>
      <c r="B106" s="125" t="s">
        <v>293</v>
      </c>
      <c r="C106" s="126">
        <v>0</v>
      </c>
      <c r="D106" s="126">
        <v>3000000</v>
      </c>
      <c r="E106" s="126">
        <v>3000000</v>
      </c>
      <c r="F106" s="126">
        <v>3000000</v>
      </c>
      <c r="G106" s="126">
        <v>0</v>
      </c>
      <c r="H106" s="126">
        <v>3000000</v>
      </c>
      <c r="I106" s="126">
        <v>0</v>
      </c>
      <c r="J106" s="126">
        <v>0</v>
      </c>
      <c r="K106" s="127">
        <v>0</v>
      </c>
      <c r="L106" s="126">
        <v>0</v>
      </c>
      <c r="M106" s="126">
        <v>0</v>
      </c>
      <c r="N106" s="127">
        <v>0</v>
      </c>
    </row>
    <row r="107" spans="1:14" s="113" customFormat="1" ht="17" customHeight="1" x14ac:dyDescent="0.2">
      <c r="A107" s="124" t="s">
        <v>294</v>
      </c>
      <c r="B107" s="125" t="s">
        <v>295</v>
      </c>
      <c r="C107" s="126">
        <v>0</v>
      </c>
      <c r="D107" s="126">
        <v>3000000</v>
      </c>
      <c r="E107" s="126">
        <v>3000000</v>
      </c>
      <c r="F107" s="126">
        <v>3000000</v>
      </c>
      <c r="G107" s="126">
        <v>0</v>
      </c>
      <c r="H107" s="126">
        <v>3000000</v>
      </c>
      <c r="I107" s="126">
        <v>0</v>
      </c>
      <c r="J107" s="126">
        <v>0</v>
      </c>
      <c r="K107" s="127">
        <v>0</v>
      </c>
      <c r="L107" s="126">
        <v>0</v>
      </c>
      <c r="M107" s="126">
        <v>0</v>
      </c>
      <c r="N107" s="127">
        <v>0</v>
      </c>
    </row>
    <row r="108" spans="1:14" s="113" customFormat="1" ht="17" customHeight="1" x14ac:dyDescent="0.2">
      <c r="A108" s="124" t="s">
        <v>296</v>
      </c>
      <c r="B108" s="125" t="s">
        <v>297</v>
      </c>
      <c r="C108" s="126">
        <v>4500000</v>
      </c>
      <c r="D108" s="126">
        <v>0</v>
      </c>
      <c r="E108" s="126">
        <v>0</v>
      </c>
      <c r="F108" s="126">
        <v>4500000</v>
      </c>
      <c r="G108" s="126">
        <v>0</v>
      </c>
      <c r="H108" s="126">
        <v>4500000</v>
      </c>
      <c r="I108" s="126">
        <v>0</v>
      </c>
      <c r="J108" s="126">
        <v>0</v>
      </c>
      <c r="K108" s="127">
        <v>0</v>
      </c>
      <c r="L108" s="126">
        <v>0</v>
      </c>
      <c r="M108" s="126">
        <v>0</v>
      </c>
      <c r="N108" s="127">
        <v>0</v>
      </c>
    </row>
    <row r="109" spans="1:14" s="113" customFormat="1" ht="17" customHeight="1" x14ac:dyDescent="0.2">
      <c r="A109" s="124" t="s">
        <v>298</v>
      </c>
      <c r="B109" s="125" t="s">
        <v>299</v>
      </c>
      <c r="C109" s="126">
        <v>2400000</v>
      </c>
      <c r="D109" s="126">
        <v>0</v>
      </c>
      <c r="E109" s="126">
        <v>0</v>
      </c>
      <c r="F109" s="126">
        <v>2400000</v>
      </c>
      <c r="G109" s="126">
        <v>0</v>
      </c>
      <c r="H109" s="126">
        <v>2400000</v>
      </c>
      <c r="I109" s="126">
        <v>0</v>
      </c>
      <c r="J109" s="126">
        <v>0</v>
      </c>
      <c r="K109" s="127">
        <v>0</v>
      </c>
      <c r="L109" s="126">
        <v>0</v>
      </c>
      <c r="M109" s="126">
        <v>0</v>
      </c>
      <c r="N109" s="127">
        <v>0</v>
      </c>
    </row>
    <row r="110" spans="1:14" s="113" customFormat="1" ht="17" customHeight="1" x14ac:dyDescent="0.2">
      <c r="A110" s="124" t="s">
        <v>300</v>
      </c>
      <c r="B110" s="125" t="s">
        <v>301</v>
      </c>
      <c r="C110" s="126">
        <v>300000</v>
      </c>
      <c r="D110" s="126">
        <v>0</v>
      </c>
      <c r="E110" s="126">
        <v>0</v>
      </c>
      <c r="F110" s="126">
        <v>300000</v>
      </c>
      <c r="G110" s="126">
        <v>0</v>
      </c>
      <c r="H110" s="126">
        <v>300000</v>
      </c>
      <c r="I110" s="126">
        <v>0</v>
      </c>
      <c r="J110" s="126">
        <v>0</v>
      </c>
      <c r="K110" s="127">
        <v>0</v>
      </c>
      <c r="L110" s="126">
        <v>0</v>
      </c>
      <c r="M110" s="126">
        <v>0</v>
      </c>
      <c r="N110" s="127">
        <v>0</v>
      </c>
    </row>
    <row r="111" spans="1:14" s="113" customFormat="1" ht="17" customHeight="1" x14ac:dyDescent="0.2">
      <c r="A111" s="124" t="s">
        <v>302</v>
      </c>
      <c r="B111" s="125" t="s">
        <v>303</v>
      </c>
      <c r="C111" s="126">
        <v>1800000</v>
      </c>
      <c r="D111" s="126">
        <v>0</v>
      </c>
      <c r="E111" s="126">
        <v>0</v>
      </c>
      <c r="F111" s="126">
        <v>1800000</v>
      </c>
      <c r="G111" s="126">
        <v>0</v>
      </c>
      <c r="H111" s="126">
        <v>1800000</v>
      </c>
      <c r="I111" s="126">
        <v>0</v>
      </c>
      <c r="J111" s="126">
        <v>0</v>
      </c>
      <c r="K111" s="127">
        <v>0</v>
      </c>
      <c r="L111" s="126">
        <v>0</v>
      </c>
      <c r="M111" s="126">
        <v>0</v>
      </c>
      <c r="N111" s="127">
        <v>0</v>
      </c>
    </row>
    <row r="112" spans="1:14" s="113" customFormat="1" ht="25.5" customHeight="1" x14ac:dyDescent="0.2">
      <c r="A112" s="124" t="s">
        <v>304</v>
      </c>
      <c r="B112" s="125" t="s">
        <v>305</v>
      </c>
      <c r="C112" s="126">
        <v>620000</v>
      </c>
      <c r="D112" s="126">
        <v>0</v>
      </c>
      <c r="E112" s="126">
        <v>0</v>
      </c>
      <c r="F112" s="126">
        <v>620000</v>
      </c>
      <c r="G112" s="126">
        <v>0</v>
      </c>
      <c r="H112" s="126">
        <v>620000</v>
      </c>
      <c r="I112" s="126">
        <v>0</v>
      </c>
      <c r="J112" s="126">
        <v>0</v>
      </c>
      <c r="K112" s="127">
        <v>0</v>
      </c>
      <c r="L112" s="126">
        <v>0</v>
      </c>
      <c r="M112" s="126">
        <v>0</v>
      </c>
      <c r="N112" s="127">
        <v>0</v>
      </c>
    </row>
    <row r="113" spans="1:14" s="113" customFormat="1" ht="17" customHeight="1" x14ac:dyDescent="0.2">
      <c r="A113" s="124" t="s">
        <v>306</v>
      </c>
      <c r="B113" s="125" t="s">
        <v>307</v>
      </c>
      <c r="C113" s="126">
        <v>120000</v>
      </c>
      <c r="D113" s="126">
        <v>0</v>
      </c>
      <c r="E113" s="126">
        <v>0</v>
      </c>
      <c r="F113" s="126">
        <v>120000</v>
      </c>
      <c r="G113" s="126">
        <v>0</v>
      </c>
      <c r="H113" s="126">
        <v>120000</v>
      </c>
      <c r="I113" s="126">
        <v>0</v>
      </c>
      <c r="J113" s="126">
        <v>0</v>
      </c>
      <c r="K113" s="127">
        <v>0</v>
      </c>
      <c r="L113" s="126">
        <v>0</v>
      </c>
      <c r="M113" s="126">
        <v>0</v>
      </c>
      <c r="N113" s="127">
        <v>0</v>
      </c>
    </row>
    <row r="114" spans="1:14" s="113" customFormat="1" ht="25.5" customHeight="1" x14ac:dyDescent="0.2">
      <c r="A114" s="124" t="s">
        <v>308</v>
      </c>
      <c r="B114" s="125" t="s">
        <v>309</v>
      </c>
      <c r="C114" s="126">
        <v>500000</v>
      </c>
      <c r="D114" s="126">
        <v>0</v>
      </c>
      <c r="E114" s="126">
        <v>0</v>
      </c>
      <c r="F114" s="126">
        <v>500000</v>
      </c>
      <c r="G114" s="126">
        <v>0</v>
      </c>
      <c r="H114" s="126">
        <v>500000</v>
      </c>
      <c r="I114" s="126">
        <v>0</v>
      </c>
      <c r="J114" s="126">
        <v>0</v>
      </c>
      <c r="K114" s="127">
        <v>0</v>
      </c>
      <c r="L114" s="126">
        <v>0</v>
      </c>
      <c r="M114" s="126">
        <v>0</v>
      </c>
      <c r="N114" s="127">
        <v>0</v>
      </c>
    </row>
    <row r="115" spans="1:14" s="113" customFormat="1" ht="17" customHeight="1" x14ac:dyDescent="0.2">
      <c r="A115" s="124" t="s">
        <v>310</v>
      </c>
      <c r="B115" s="125" t="s">
        <v>311</v>
      </c>
      <c r="C115" s="126">
        <v>12463879000</v>
      </c>
      <c r="D115" s="126">
        <v>-3000000</v>
      </c>
      <c r="E115" s="126">
        <v>-3000000</v>
      </c>
      <c r="F115" s="126">
        <v>12460879000</v>
      </c>
      <c r="G115" s="126">
        <v>0</v>
      </c>
      <c r="H115" s="126">
        <v>12460879000</v>
      </c>
      <c r="I115" s="126">
        <v>1919723875</v>
      </c>
      <c r="J115" s="126">
        <v>1919723875</v>
      </c>
      <c r="K115" s="127">
        <v>0.15406006871585901</v>
      </c>
      <c r="L115" s="126">
        <v>0</v>
      </c>
      <c r="M115" s="126">
        <v>0</v>
      </c>
      <c r="N115" s="127">
        <v>0</v>
      </c>
    </row>
    <row r="116" spans="1:14" s="113" customFormat="1" ht="17" customHeight="1" x14ac:dyDescent="0.2">
      <c r="A116" s="124" t="s">
        <v>312</v>
      </c>
      <c r="B116" s="125" t="s">
        <v>313</v>
      </c>
      <c r="C116" s="126">
        <v>200000000</v>
      </c>
      <c r="D116" s="126">
        <v>0</v>
      </c>
      <c r="E116" s="126">
        <v>0</v>
      </c>
      <c r="F116" s="126">
        <v>200000000</v>
      </c>
      <c r="G116" s="126">
        <v>0</v>
      </c>
      <c r="H116" s="126">
        <v>200000000</v>
      </c>
      <c r="I116" s="126">
        <v>0</v>
      </c>
      <c r="J116" s="126">
        <v>0</v>
      </c>
      <c r="K116" s="127">
        <v>0</v>
      </c>
      <c r="L116" s="126">
        <v>0</v>
      </c>
      <c r="M116" s="126">
        <v>0</v>
      </c>
      <c r="N116" s="127">
        <v>0</v>
      </c>
    </row>
    <row r="117" spans="1:14" s="113" customFormat="1" ht="17" customHeight="1" x14ac:dyDescent="0.2">
      <c r="A117" s="124" t="s">
        <v>314</v>
      </c>
      <c r="B117" s="125" t="s">
        <v>315</v>
      </c>
      <c r="C117" s="126">
        <v>200000000</v>
      </c>
      <c r="D117" s="126">
        <v>0</v>
      </c>
      <c r="E117" s="126">
        <v>0</v>
      </c>
      <c r="F117" s="126">
        <v>200000000</v>
      </c>
      <c r="G117" s="126">
        <v>0</v>
      </c>
      <c r="H117" s="126">
        <v>200000000</v>
      </c>
      <c r="I117" s="126">
        <v>0</v>
      </c>
      <c r="J117" s="126">
        <v>0</v>
      </c>
      <c r="K117" s="127">
        <v>0</v>
      </c>
      <c r="L117" s="126">
        <v>0</v>
      </c>
      <c r="M117" s="126">
        <v>0</v>
      </c>
      <c r="N117" s="127">
        <v>0</v>
      </c>
    </row>
    <row r="118" spans="1:14" s="113" customFormat="1" ht="17" customHeight="1" x14ac:dyDescent="0.2">
      <c r="A118" s="124" t="s">
        <v>316</v>
      </c>
      <c r="B118" s="125" t="s">
        <v>317</v>
      </c>
      <c r="C118" s="126">
        <v>200000000</v>
      </c>
      <c r="D118" s="126">
        <v>0</v>
      </c>
      <c r="E118" s="126">
        <v>0</v>
      </c>
      <c r="F118" s="126">
        <v>200000000</v>
      </c>
      <c r="G118" s="126">
        <v>0</v>
      </c>
      <c r="H118" s="126">
        <v>200000000</v>
      </c>
      <c r="I118" s="126">
        <v>0</v>
      </c>
      <c r="J118" s="126">
        <v>0</v>
      </c>
      <c r="K118" s="127">
        <v>0</v>
      </c>
      <c r="L118" s="126">
        <v>0</v>
      </c>
      <c r="M118" s="126">
        <v>0</v>
      </c>
      <c r="N118" s="127">
        <v>0</v>
      </c>
    </row>
    <row r="119" spans="1:14" s="113" customFormat="1" ht="25.5" customHeight="1" x14ac:dyDescent="0.2">
      <c r="A119" s="124" t="s">
        <v>318</v>
      </c>
      <c r="B119" s="125" t="s">
        <v>319</v>
      </c>
      <c r="C119" s="126">
        <v>200000000</v>
      </c>
      <c r="D119" s="126">
        <v>0</v>
      </c>
      <c r="E119" s="126">
        <v>0</v>
      </c>
      <c r="F119" s="126">
        <v>200000000</v>
      </c>
      <c r="G119" s="126">
        <v>0</v>
      </c>
      <c r="H119" s="126">
        <v>200000000</v>
      </c>
      <c r="I119" s="126">
        <v>0</v>
      </c>
      <c r="J119" s="126">
        <v>0</v>
      </c>
      <c r="K119" s="127">
        <v>0</v>
      </c>
      <c r="L119" s="126">
        <v>0</v>
      </c>
      <c r="M119" s="126">
        <v>0</v>
      </c>
      <c r="N119" s="127">
        <v>0</v>
      </c>
    </row>
    <row r="120" spans="1:14" s="113" customFormat="1" ht="42.65" customHeight="1" x14ac:dyDescent="0.2">
      <c r="A120" s="124" t="s">
        <v>320</v>
      </c>
      <c r="B120" s="125" t="s">
        <v>321</v>
      </c>
      <c r="C120" s="126">
        <v>220000000</v>
      </c>
      <c r="D120" s="126">
        <v>625000000</v>
      </c>
      <c r="E120" s="126">
        <v>625000000</v>
      </c>
      <c r="F120" s="126">
        <v>845000000</v>
      </c>
      <c r="G120" s="126">
        <v>0</v>
      </c>
      <c r="H120" s="126">
        <v>845000000</v>
      </c>
      <c r="I120" s="126">
        <v>543245000</v>
      </c>
      <c r="J120" s="126">
        <v>543245000</v>
      </c>
      <c r="K120" s="127">
        <v>0.64289349112425997</v>
      </c>
      <c r="L120" s="126">
        <v>0</v>
      </c>
      <c r="M120" s="126">
        <v>0</v>
      </c>
      <c r="N120" s="127">
        <v>0</v>
      </c>
    </row>
    <row r="121" spans="1:14" s="113" customFormat="1" ht="17" customHeight="1" x14ac:dyDescent="0.2">
      <c r="A121" s="124" t="s">
        <v>322</v>
      </c>
      <c r="B121" s="125" t="s">
        <v>323</v>
      </c>
      <c r="C121" s="126">
        <v>30000000</v>
      </c>
      <c r="D121" s="126">
        <v>580000000</v>
      </c>
      <c r="E121" s="126">
        <v>580000000</v>
      </c>
      <c r="F121" s="126">
        <v>610000000</v>
      </c>
      <c r="G121" s="126">
        <v>0</v>
      </c>
      <c r="H121" s="126">
        <v>610000000</v>
      </c>
      <c r="I121" s="126">
        <v>518245000</v>
      </c>
      <c r="J121" s="126">
        <v>518245000</v>
      </c>
      <c r="K121" s="127">
        <v>0.84958196721311496</v>
      </c>
      <c r="L121" s="126">
        <v>0</v>
      </c>
      <c r="M121" s="126">
        <v>0</v>
      </c>
      <c r="N121" s="127">
        <v>0</v>
      </c>
    </row>
    <row r="122" spans="1:14" s="113" customFormat="1" ht="17" customHeight="1" x14ac:dyDescent="0.2">
      <c r="A122" s="124" t="s">
        <v>324</v>
      </c>
      <c r="B122" s="125" t="s">
        <v>325</v>
      </c>
      <c r="C122" s="126">
        <v>0</v>
      </c>
      <c r="D122" s="126">
        <v>580000000</v>
      </c>
      <c r="E122" s="126">
        <v>580000000</v>
      </c>
      <c r="F122" s="126">
        <v>580000000</v>
      </c>
      <c r="G122" s="126">
        <v>0</v>
      </c>
      <c r="H122" s="126">
        <v>580000000</v>
      </c>
      <c r="I122" s="126">
        <v>518245000</v>
      </c>
      <c r="J122" s="126">
        <v>518245000</v>
      </c>
      <c r="K122" s="127">
        <v>0.893525862068966</v>
      </c>
      <c r="L122" s="126">
        <v>0</v>
      </c>
      <c r="M122" s="126">
        <v>0</v>
      </c>
      <c r="N122" s="127">
        <v>0</v>
      </c>
    </row>
    <row r="123" spans="1:14" s="113" customFormat="1" ht="17" customHeight="1" x14ac:dyDescent="0.2">
      <c r="A123" s="124" t="s">
        <v>326</v>
      </c>
      <c r="B123" s="125" t="s">
        <v>327</v>
      </c>
      <c r="C123" s="126">
        <v>30000000</v>
      </c>
      <c r="D123" s="126">
        <v>0</v>
      </c>
      <c r="E123" s="126">
        <v>0</v>
      </c>
      <c r="F123" s="126">
        <v>30000000</v>
      </c>
      <c r="G123" s="126">
        <v>0</v>
      </c>
      <c r="H123" s="126">
        <v>30000000</v>
      </c>
      <c r="I123" s="126">
        <v>0</v>
      </c>
      <c r="J123" s="126">
        <v>0</v>
      </c>
      <c r="K123" s="127">
        <v>0</v>
      </c>
      <c r="L123" s="126">
        <v>0</v>
      </c>
      <c r="M123" s="126">
        <v>0</v>
      </c>
      <c r="N123" s="127">
        <v>0</v>
      </c>
    </row>
    <row r="124" spans="1:14" s="113" customFormat="1" ht="25.5" customHeight="1" x14ac:dyDescent="0.2">
      <c r="A124" s="124" t="s">
        <v>328</v>
      </c>
      <c r="B124" s="125" t="s">
        <v>329</v>
      </c>
      <c r="C124" s="126">
        <v>190000000</v>
      </c>
      <c r="D124" s="126">
        <v>20000000</v>
      </c>
      <c r="E124" s="126">
        <v>20000000</v>
      </c>
      <c r="F124" s="126">
        <v>210000000</v>
      </c>
      <c r="G124" s="126">
        <v>0</v>
      </c>
      <c r="H124" s="126">
        <v>210000000</v>
      </c>
      <c r="I124" s="126">
        <v>0</v>
      </c>
      <c r="J124" s="126">
        <v>0</v>
      </c>
      <c r="K124" s="127">
        <v>0</v>
      </c>
      <c r="L124" s="126">
        <v>0</v>
      </c>
      <c r="M124" s="126">
        <v>0</v>
      </c>
      <c r="N124" s="127">
        <v>0</v>
      </c>
    </row>
    <row r="125" spans="1:14" s="113" customFormat="1" ht="25.5" customHeight="1" x14ac:dyDescent="0.2">
      <c r="A125" s="124" t="s">
        <v>330</v>
      </c>
      <c r="B125" s="125" t="s">
        <v>331</v>
      </c>
      <c r="C125" s="126">
        <v>150000000</v>
      </c>
      <c r="D125" s="126">
        <v>0</v>
      </c>
      <c r="E125" s="126">
        <v>0</v>
      </c>
      <c r="F125" s="126">
        <v>150000000</v>
      </c>
      <c r="G125" s="126">
        <v>0</v>
      </c>
      <c r="H125" s="126">
        <v>150000000</v>
      </c>
      <c r="I125" s="126">
        <v>0</v>
      </c>
      <c r="J125" s="126">
        <v>0</v>
      </c>
      <c r="K125" s="127">
        <v>0</v>
      </c>
      <c r="L125" s="126">
        <v>0</v>
      </c>
      <c r="M125" s="126">
        <v>0</v>
      </c>
      <c r="N125" s="127">
        <v>0</v>
      </c>
    </row>
    <row r="126" spans="1:14" s="113" customFormat="1" ht="34.15" customHeight="1" x14ac:dyDescent="0.2">
      <c r="A126" s="124" t="s">
        <v>332</v>
      </c>
      <c r="B126" s="125" t="s">
        <v>333</v>
      </c>
      <c r="C126" s="126">
        <v>40000000</v>
      </c>
      <c r="D126" s="126">
        <v>0</v>
      </c>
      <c r="E126" s="126">
        <v>0</v>
      </c>
      <c r="F126" s="126">
        <v>40000000</v>
      </c>
      <c r="G126" s="126">
        <v>0</v>
      </c>
      <c r="H126" s="126">
        <v>40000000</v>
      </c>
      <c r="I126" s="126">
        <v>0</v>
      </c>
      <c r="J126" s="126">
        <v>0</v>
      </c>
      <c r="K126" s="127">
        <v>0</v>
      </c>
      <c r="L126" s="126">
        <v>0</v>
      </c>
      <c r="M126" s="126">
        <v>0</v>
      </c>
      <c r="N126" s="127">
        <v>0</v>
      </c>
    </row>
    <row r="127" spans="1:14" s="113" customFormat="1" ht="25.5" customHeight="1" x14ac:dyDescent="0.2">
      <c r="A127" s="124" t="s">
        <v>334</v>
      </c>
      <c r="B127" s="125" t="s">
        <v>335</v>
      </c>
      <c r="C127" s="126">
        <v>0</v>
      </c>
      <c r="D127" s="126">
        <v>20000000</v>
      </c>
      <c r="E127" s="126">
        <v>20000000</v>
      </c>
      <c r="F127" s="126">
        <v>20000000</v>
      </c>
      <c r="G127" s="126">
        <v>0</v>
      </c>
      <c r="H127" s="126">
        <v>20000000</v>
      </c>
      <c r="I127" s="126">
        <v>0</v>
      </c>
      <c r="J127" s="126">
        <v>0</v>
      </c>
      <c r="K127" s="127">
        <v>0</v>
      </c>
      <c r="L127" s="126">
        <v>0</v>
      </c>
      <c r="M127" s="126">
        <v>0</v>
      </c>
      <c r="N127" s="127">
        <v>0</v>
      </c>
    </row>
    <row r="128" spans="1:14" s="113" customFormat="1" ht="25.5" customHeight="1" x14ac:dyDescent="0.2">
      <c r="A128" s="124" t="s">
        <v>336</v>
      </c>
      <c r="B128" s="125" t="s">
        <v>337</v>
      </c>
      <c r="C128" s="126">
        <v>0</v>
      </c>
      <c r="D128" s="126">
        <v>25000000</v>
      </c>
      <c r="E128" s="126">
        <v>25000000</v>
      </c>
      <c r="F128" s="126">
        <v>25000000</v>
      </c>
      <c r="G128" s="126">
        <v>0</v>
      </c>
      <c r="H128" s="126">
        <v>25000000</v>
      </c>
      <c r="I128" s="126">
        <v>25000000</v>
      </c>
      <c r="J128" s="126">
        <v>25000000</v>
      </c>
      <c r="K128" s="127">
        <v>1</v>
      </c>
      <c r="L128" s="126">
        <v>0</v>
      </c>
      <c r="M128" s="126">
        <v>0</v>
      </c>
      <c r="N128" s="127">
        <v>0</v>
      </c>
    </row>
    <row r="129" spans="1:14" s="113" customFormat="1" ht="25.5" customHeight="1" x14ac:dyDescent="0.2">
      <c r="A129" s="124" t="s">
        <v>338</v>
      </c>
      <c r="B129" s="125" t="s">
        <v>339</v>
      </c>
      <c r="C129" s="126">
        <v>6555279000</v>
      </c>
      <c r="D129" s="126">
        <v>-828000000</v>
      </c>
      <c r="E129" s="126">
        <v>-828000000</v>
      </c>
      <c r="F129" s="126">
        <v>5727279000</v>
      </c>
      <c r="G129" s="126">
        <v>0</v>
      </c>
      <c r="H129" s="126">
        <v>5727279000</v>
      </c>
      <c r="I129" s="126">
        <v>0</v>
      </c>
      <c r="J129" s="126">
        <v>0</v>
      </c>
      <c r="K129" s="127">
        <v>0</v>
      </c>
      <c r="L129" s="126">
        <v>0</v>
      </c>
      <c r="M129" s="126">
        <v>0</v>
      </c>
      <c r="N129" s="127">
        <v>0</v>
      </c>
    </row>
    <row r="130" spans="1:14" s="113" customFormat="1" ht="17" customHeight="1" x14ac:dyDescent="0.2">
      <c r="A130" s="124" t="s">
        <v>340</v>
      </c>
      <c r="B130" s="125" t="s">
        <v>341</v>
      </c>
      <c r="C130" s="126">
        <v>1415779000</v>
      </c>
      <c r="D130" s="126">
        <v>2000000</v>
      </c>
      <c r="E130" s="126">
        <v>2000000</v>
      </c>
      <c r="F130" s="126">
        <v>1417779000</v>
      </c>
      <c r="G130" s="126">
        <v>0</v>
      </c>
      <c r="H130" s="126">
        <v>1417779000</v>
      </c>
      <c r="I130" s="126">
        <v>0</v>
      </c>
      <c r="J130" s="126">
        <v>0</v>
      </c>
      <c r="K130" s="127">
        <v>0</v>
      </c>
      <c r="L130" s="126">
        <v>0</v>
      </c>
      <c r="M130" s="126">
        <v>0</v>
      </c>
      <c r="N130" s="127">
        <v>0</v>
      </c>
    </row>
    <row r="131" spans="1:14" s="113" customFormat="1" ht="34.15" customHeight="1" x14ac:dyDescent="0.2">
      <c r="A131" s="124" t="s">
        <v>342</v>
      </c>
      <c r="B131" s="125" t="s">
        <v>343</v>
      </c>
      <c r="C131" s="126">
        <v>1415259000</v>
      </c>
      <c r="D131" s="126">
        <v>2000000</v>
      </c>
      <c r="E131" s="126">
        <v>2000000</v>
      </c>
      <c r="F131" s="126">
        <v>1417259000</v>
      </c>
      <c r="G131" s="126">
        <v>0</v>
      </c>
      <c r="H131" s="126">
        <v>1417259000</v>
      </c>
      <c r="I131" s="126">
        <v>0</v>
      </c>
      <c r="J131" s="126">
        <v>0</v>
      </c>
      <c r="K131" s="127">
        <v>0</v>
      </c>
      <c r="L131" s="126">
        <v>0</v>
      </c>
      <c r="M131" s="126">
        <v>0</v>
      </c>
      <c r="N131" s="127">
        <v>0</v>
      </c>
    </row>
    <row r="132" spans="1:14" s="113" customFormat="1" ht="34.15" customHeight="1" x14ac:dyDescent="0.2">
      <c r="A132" s="124" t="s">
        <v>344</v>
      </c>
      <c r="B132" s="125" t="s">
        <v>345</v>
      </c>
      <c r="C132" s="126">
        <v>0</v>
      </c>
      <c r="D132" s="126">
        <v>2000000</v>
      </c>
      <c r="E132" s="126">
        <v>2000000</v>
      </c>
      <c r="F132" s="126">
        <v>2000000</v>
      </c>
      <c r="G132" s="126">
        <v>0</v>
      </c>
      <c r="H132" s="126">
        <v>2000000</v>
      </c>
      <c r="I132" s="126">
        <v>0</v>
      </c>
      <c r="J132" s="126">
        <v>0</v>
      </c>
      <c r="K132" s="127">
        <v>0</v>
      </c>
      <c r="L132" s="126">
        <v>0</v>
      </c>
      <c r="M132" s="126">
        <v>0</v>
      </c>
      <c r="N132" s="127">
        <v>0</v>
      </c>
    </row>
    <row r="133" spans="1:14" s="113" customFormat="1" ht="25.5" customHeight="1" x14ac:dyDescent="0.2">
      <c r="A133" s="124" t="s">
        <v>346</v>
      </c>
      <c r="B133" s="125" t="s">
        <v>347</v>
      </c>
      <c r="C133" s="126">
        <v>0</v>
      </c>
      <c r="D133" s="126">
        <v>2000000</v>
      </c>
      <c r="E133" s="126">
        <v>2000000</v>
      </c>
      <c r="F133" s="126">
        <v>2000000</v>
      </c>
      <c r="G133" s="126">
        <v>0</v>
      </c>
      <c r="H133" s="126">
        <v>2000000</v>
      </c>
      <c r="I133" s="126">
        <v>0</v>
      </c>
      <c r="J133" s="126">
        <v>0</v>
      </c>
      <c r="K133" s="127">
        <v>0</v>
      </c>
      <c r="L133" s="126">
        <v>0</v>
      </c>
      <c r="M133" s="126">
        <v>0</v>
      </c>
      <c r="N133" s="127">
        <v>0</v>
      </c>
    </row>
    <row r="134" spans="1:14" s="113" customFormat="1" ht="17" customHeight="1" x14ac:dyDescent="0.2">
      <c r="A134" s="124" t="s">
        <v>348</v>
      </c>
      <c r="B134" s="125" t="s">
        <v>349</v>
      </c>
      <c r="C134" s="126">
        <v>10400000</v>
      </c>
      <c r="D134" s="126">
        <v>0</v>
      </c>
      <c r="E134" s="126">
        <v>0</v>
      </c>
      <c r="F134" s="126">
        <v>10400000</v>
      </c>
      <c r="G134" s="126">
        <v>0</v>
      </c>
      <c r="H134" s="126">
        <v>10400000</v>
      </c>
      <c r="I134" s="126">
        <v>0</v>
      </c>
      <c r="J134" s="126">
        <v>0</v>
      </c>
      <c r="K134" s="127">
        <v>0</v>
      </c>
      <c r="L134" s="126">
        <v>0</v>
      </c>
      <c r="M134" s="126">
        <v>0</v>
      </c>
      <c r="N134" s="127">
        <v>0</v>
      </c>
    </row>
    <row r="135" spans="1:14" s="113" customFormat="1" ht="25.5" customHeight="1" x14ac:dyDescent="0.2">
      <c r="A135" s="124" t="s">
        <v>350</v>
      </c>
      <c r="B135" s="125" t="s">
        <v>351</v>
      </c>
      <c r="C135" s="126">
        <v>10400000</v>
      </c>
      <c r="D135" s="126">
        <v>0</v>
      </c>
      <c r="E135" s="126">
        <v>0</v>
      </c>
      <c r="F135" s="126">
        <v>10400000</v>
      </c>
      <c r="G135" s="126">
        <v>0</v>
      </c>
      <c r="H135" s="126">
        <v>10400000</v>
      </c>
      <c r="I135" s="126">
        <v>0</v>
      </c>
      <c r="J135" s="126">
        <v>0</v>
      </c>
      <c r="K135" s="127">
        <v>0</v>
      </c>
      <c r="L135" s="126">
        <v>0</v>
      </c>
      <c r="M135" s="126">
        <v>0</v>
      </c>
      <c r="N135" s="127">
        <v>0</v>
      </c>
    </row>
    <row r="136" spans="1:14" s="113" customFormat="1" ht="34.15" customHeight="1" x14ac:dyDescent="0.2">
      <c r="A136" s="124" t="s">
        <v>352</v>
      </c>
      <c r="B136" s="125" t="s">
        <v>353</v>
      </c>
      <c r="C136" s="126">
        <v>1404859000</v>
      </c>
      <c r="D136" s="126">
        <v>0</v>
      </c>
      <c r="E136" s="126">
        <v>0</v>
      </c>
      <c r="F136" s="126">
        <v>1404859000</v>
      </c>
      <c r="G136" s="126">
        <v>0</v>
      </c>
      <c r="H136" s="126">
        <v>1404859000</v>
      </c>
      <c r="I136" s="126">
        <v>0</v>
      </c>
      <c r="J136" s="126">
        <v>0</v>
      </c>
      <c r="K136" s="127">
        <v>0</v>
      </c>
      <c r="L136" s="126">
        <v>0</v>
      </c>
      <c r="M136" s="126">
        <v>0</v>
      </c>
      <c r="N136" s="127">
        <v>0</v>
      </c>
    </row>
    <row r="137" spans="1:14" s="113" customFormat="1" ht="17" customHeight="1" x14ac:dyDescent="0.2">
      <c r="A137" s="124" t="s">
        <v>354</v>
      </c>
      <c r="B137" s="125" t="s">
        <v>355</v>
      </c>
      <c r="C137" s="126">
        <v>35000000</v>
      </c>
      <c r="D137" s="126">
        <v>0</v>
      </c>
      <c r="E137" s="126">
        <v>0</v>
      </c>
      <c r="F137" s="126">
        <v>35000000</v>
      </c>
      <c r="G137" s="126">
        <v>0</v>
      </c>
      <c r="H137" s="126">
        <v>35000000</v>
      </c>
      <c r="I137" s="126">
        <v>0</v>
      </c>
      <c r="J137" s="126">
        <v>0</v>
      </c>
      <c r="K137" s="127">
        <v>0</v>
      </c>
      <c r="L137" s="126">
        <v>0</v>
      </c>
      <c r="M137" s="126">
        <v>0</v>
      </c>
      <c r="N137" s="127">
        <v>0</v>
      </c>
    </row>
    <row r="138" spans="1:14" s="113" customFormat="1" ht="25.5" customHeight="1" x14ac:dyDescent="0.2">
      <c r="A138" s="124" t="s">
        <v>356</v>
      </c>
      <c r="B138" s="125" t="s">
        <v>357</v>
      </c>
      <c r="C138" s="126">
        <v>369859000</v>
      </c>
      <c r="D138" s="126">
        <v>0</v>
      </c>
      <c r="E138" s="126">
        <v>0</v>
      </c>
      <c r="F138" s="126">
        <v>369859000</v>
      </c>
      <c r="G138" s="126">
        <v>0</v>
      </c>
      <c r="H138" s="126">
        <v>369859000</v>
      </c>
      <c r="I138" s="126">
        <v>0</v>
      </c>
      <c r="J138" s="126">
        <v>0</v>
      </c>
      <c r="K138" s="127">
        <v>0</v>
      </c>
      <c r="L138" s="126">
        <v>0</v>
      </c>
      <c r="M138" s="126">
        <v>0</v>
      </c>
      <c r="N138" s="127">
        <v>0</v>
      </c>
    </row>
    <row r="139" spans="1:14" s="113" customFormat="1" ht="25.5" customHeight="1" x14ac:dyDescent="0.2">
      <c r="A139" s="124" t="s">
        <v>358</v>
      </c>
      <c r="B139" s="125" t="s">
        <v>359</v>
      </c>
      <c r="C139" s="126">
        <v>1000000000</v>
      </c>
      <c r="D139" s="126">
        <v>0</v>
      </c>
      <c r="E139" s="126">
        <v>0</v>
      </c>
      <c r="F139" s="126">
        <v>1000000000</v>
      </c>
      <c r="G139" s="126">
        <v>0</v>
      </c>
      <c r="H139" s="126">
        <v>1000000000</v>
      </c>
      <c r="I139" s="126">
        <v>0</v>
      </c>
      <c r="J139" s="126">
        <v>0</v>
      </c>
      <c r="K139" s="127">
        <v>0</v>
      </c>
      <c r="L139" s="126">
        <v>0</v>
      </c>
      <c r="M139" s="126">
        <v>0</v>
      </c>
      <c r="N139" s="127">
        <v>0</v>
      </c>
    </row>
    <row r="140" spans="1:14" s="113" customFormat="1" ht="25.5" customHeight="1" x14ac:dyDescent="0.2">
      <c r="A140" s="124" t="s">
        <v>360</v>
      </c>
      <c r="B140" s="125" t="s">
        <v>361</v>
      </c>
      <c r="C140" s="126">
        <v>520000</v>
      </c>
      <c r="D140" s="126">
        <v>0</v>
      </c>
      <c r="E140" s="126">
        <v>0</v>
      </c>
      <c r="F140" s="126">
        <v>520000</v>
      </c>
      <c r="G140" s="126">
        <v>0</v>
      </c>
      <c r="H140" s="126">
        <v>520000</v>
      </c>
      <c r="I140" s="126">
        <v>0</v>
      </c>
      <c r="J140" s="126">
        <v>0</v>
      </c>
      <c r="K140" s="127">
        <v>0</v>
      </c>
      <c r="L140" s="126">
        <v>0</v>
      </c>
      <c r="M140" s="126">
        <v>0</v>
      </c>
      <c r="N140" s="127">
        <v>0</v>
      </c>
    </row>
    <row r="141" spans="1:14" s="113" customFormat="1" ht="25.5" customHeight="1" x14ac:dyDescent="0.2">
      <c r="A141" s="124" t="s">
        <v>362</v>
      </c>
      <c r="B141" s="125" t="s">
        <v>363</v>
      </c>
      <c r="C141" s="126">
        <v>520000</v>
      </c>
      <c r="D141" s="126">
        <v>0</v>
      </c>
      <c r="E141" s="126">
        <v>0</v>
      </c>
      <c r="F141" s="126">
        <v>520000</v>
      </c>
      <c r="G141" s="126">
        <v>0</v>
      </c>
      <c r="H141" s="126">
        <v>520000</v>
      </c>
      <c r="I141" s="126">
        <v>0</v>
      </c>
      <c r="J141" s="126">
        <v>0</v>
      </c>
      <c r="K141" s="127">
        <v>0</v>
      </c>
      <c r="L141" s="126">
        <v>0</v>
      </c>
      <c r="M141" s="126">
        <v>0</v>
      </c>
      <c r="N141" s="127">
        <v>0</v>
      </c>
    </row>
    <row r="142" spans="1:14" s="113" customFormat="1" ht="17" customHeight="1" x14ac:dyDescent="0.2">
      <c r="A142" s="124" t="s">
        <v>364</v>
      </c>
      <c r="B142" s="125" t="s">
        <v>365</v>
      </c>
      <c r="C142" s="126">
        <v>4064000000</v>
      </c>
      <c r="D142" s="126">
        <v>-250000000</v>
      </c>
      <c r="E142" s="126">
        <v>-250000000</v>
      </c>
      <c r="F142" s="126">
        <v>3814000000</v>
      </c>
      <c r="G142" s="126">
        <v>0</v>
      </c>
      <c r="H142" s="126">
        <v>3814000000</v>
      </c>
      <c r="I142" s="126">
        <v>0</v>
      </c>
      <c r="J142" s="126">
        <v>0</v>
      </c>
      <c r="K142" s="127">
        <v>0</v>
      </c>
      <c r="L142" s="126">
        <v>0</v>
      </c>
      <c r="M142" s="126">
        <v>0</v>
      </c>
      <c r="N142" s="127">
        <v>0</v>
      </c>
    </row>
    <row r="143" spans="1:14" s="113" customFormat="1" ht="42.65" customHeight="1" x14ac:dyDescent="0.2">
      <c r="A143" s="124" t="s">
        <v>366</v>
      </c>
      <c r="B143" s="125" t="s">
        <v>367</v>
      </c>
      <c r="C143" s="126">
        <v>4000000000</v>
      </c>
      <c r="D143" s="126">
        <v>-250000000</v>
      </c>
      <c r="E143" s="126">
        <v>-250000000</v>
      </c>
      <c r="F143" s="126">
        <v>3750000000</v>
      </c>
      <c r="G143" s="126">
        <v>0</v>
      </c>
      <c r="H143" s="126">
        <v>3750000000</v>
      </c>
      <c r="I143" s="126">
        <v>0</v>
      </c>
      <c r="J143" s="126">
        <v>0</v>
      </c>
      <c r="K143" s="127">
        <v>0</v>
      </c>
      <c r="L143" s="126">
        <v>0</v>
      </c>
      <c r="M143" s="126">
        <v>0</v>
      </c>
      <c r="N143" s="127">
        <v>0</v>
      </c>
    </row>
    <row r="144" spans="1:14" s="113" customFormat="1" ht="25.5" customHeight="1" x14ac:dyDescent="0.2">
      <c r="A144" s="124" t="s">
        <v>368</v>
      </c>
      <c r="B144" s="125" t="s">
        <v>369</v>
      </c>
      <c r="C144" s="126">
        <v>64000000</v>
      </c>
      <c r="D144" s="126">
        <v>0</v>
      </c>
      <c r="E144" s="126">
        <v>0</v>
      </c>
      <c r="F144" s="126">
        <v>64000000</v>
      </c>
      <c r="G144" s="126">
        <v>0</v>
      </c>
      <c r="H144" s="126">
        <v>64000000</v>
      </c>
      <c r="I144" s="126">
        <v>0</v>
      </c>
      <c r="J144" s="126">
        <v>0</v>
      </c>
      <c r="K144" s="127">
        <v>0</v>
      </c>
      <c r="L144" s="126">
        <v>0</v>
      </c>
      <c r="M144" s="126">
        <v>0</v>
      </c>
      <c r="N144" s="127">
        <v>0</v>
      </c>
    </row>
    <row r="145" spans="1:14" s="113" customFormat="1" ht="25.5" customHeight="1" x14ac:dyDescent="0.2">
      <c r="A145" s="124" t="s">
        <v>370</v>
      </c>
      <c r="B145" s="125" t="s">
        <v>371</v>
      </c>
      <c r="C145" s="126">
        <v>1075500000</v>
      </c>
      <c r="D145" s="126">
        <v>-580000000</v>
      </c>
      <c r="E145" s="126">
        <v>-580000000</v>
      </c>
      <c r="F145" s="126">
        <v>495500000</v>
      </c>
      <c r="G145" s="126">
        <v>0</v>
      </c>
      <c r="H145" s="126">
        <v>495500000</v>
      </c>
      <c r="I145" s="126">
        <v>0</v>
      </c>
      <c r="J145" s="126">
        <v>0</v>
      </c>
      <c r="K145" s="127">
        <v>0</v>
      </c>
      <c r="L145" s="126">
        <v>0</v>
      </c>
      <c r="M145" s="126">
        <v>0</v>
      </c>
      <c r="N145" s="127">
        <v>0</v>
      </c>
    </row>
    <row r="146" spans="1:14" s="113" customFormat="1" ht="25.5" customHeight="1" x14ac:dyDescent="0.2">
      <c r="A146" s="124" t="s">
        <v>372</v>
      </c>
      <c r="B146" s="125" t="s">
        <v>373</v>
      </c>
      <c r="C146" s="126">
        <v>75500000</v>
      </c>
      <c r="D146" s="126">
        <v>0</v>
      </c>
      <c r="E146" s="126">
        <v>0</v>
      </c>
      <c r="F146" s="126">
        <v>75500000</v>
      </c>
      <c r="G146" s="126">
        <v>0</v>
      </c>
      <c r="H146" s="126">
        <v>75500000</v>
      </c>
      <c r="I146" s="126">
        <v>0</v>
      </c>
      <c r="J146" s="126">
        <v>0</v>
      </c>
      <c r="K146" s="127">
        <v>0</v>
      </c>
      <c r="L146" s="126">
        <v>0</v>
      </c>
      <c r="M146" s="126">
        <v>0</v>
      </c>
      <c r="N146" s="127">
        <v>0</v>
      </c>
    </row>
    <row r="147" spans="1:14" s="113" customFormat="1" ht="17" customHeight="1" x14ac:dyDescent="0.2">
      <c r="A147" s="124" t="s">
        <v>374</v>
      </c>
      <c r="B147" s="125" t="s">
        <v>375</v>
      </c>
      <c r="C147" s="126">
        <v>1000000000</v>
      </c>
      <c r="D147" s="126">
        <v>-580000000</v>
      </c>
      <c r="E147" s="126">
        <v>-580000000</v>
      </c>
      <c r="F147" s="126">
        <v>420000000</v>
      </c>
      <c r="G147" s="126">
        <v>0</v>
      </c>
      <c r="H147" s="126">
        <v>420000000</v>
      </c>
      <c r="I147" s="126">
        <v>0</v>
      </c>
      <c r="J147" s="126">
        <v>0</v>
      </c>
      <c r="K147" s="127">
        <v>0</v>
      </c>
      <c r="L147" s="126">
        <v>0</v>
      </c>
      <c r="M147" s="126">
        <v>0</v>
      </c>
      <c r="N147" s="127">
        <v>0</v>
      </c>
    </row>
    <row r="148" spans="1:14" s="113" customFormat="1" ht="25.5" customHeight="1" x14ac:dyDescent="0.2">
      <c r="A148" s="124" t="s">
        <v>376</v>
      </c>
      <c r="B148" s="125" t="s">
        <v>377</v>
      </c>
      <c r="C148" s="126">
        <v>3934000000</v>
      </c>
      <c r="D148" s="126">
        <v>-50000000</v>
      </c>
      <c r="E148" s="126">
        <v>-50000000</v>
      </c>
      <c r="F148" s="126">
        <v>3884000000</v>
      </c>
      <c r="G148" s="126">
        <v>0</v>
      </c>
      <c r="H148" s="126">
        <v>3884000000</v>
      </c>
      <c r="I148" s="126">
        <v>756678875</v>
      </c>
      <c r="J148" s="126">
        <v>756678875</v>
      </c>
      <c r="K148" s="127">
        <v>0.194819483779609</v>
      </c>
      <c r="L148" s="126">
        <v>0</v>
      </c>
      <c r="M148" s="126">
        <v>0</v>
      </c>
      <c r="N148" s="127">
        <v>0</v>
      </c>
    </row>
    <row r="149" spans="1:14" s="113" customFormat="1" ht="17" customHeight="1" x14ac:dyDescent="0.2">
      <c r="A149" s="124" t="s">
        <v>378</v>
      </c>
      <c r="B149" s="125" t="s">
        <v>379</v>
      </c>
      <c r="C149" s="126">
        <v>2120000000</v>
      </c>
      <c r="D149" s="126">
        <v>0</v>
      </c>
      <c r="E149" s="126">
        <v>0</v>
      </c>
      <c r="F149" s="126">
        <v>2120000000</v>
      </c>
      <c r="G149" s="126">
        <v>0</v>
      </c>
      <c r="H149" s="126">
        <v>2120000000</v>
      </c>
      <c r="I149" s="126">
        <v>756678875</v>
      </c>
      <c r="J149" s="126">
        <v>756678875</v>
      </c>
      <c r="K149" s="127">
        <v>0.35692399764150901</v>
      </c>
      <c r="L149" s="126">
        <v>0</v>
      </c>
      <c r="M149" s="126">
        <v>0</v>
      </c>
      <c r="N149" s="127">
        <v>0</v>
      </c>
    </row>
    <row r="150" spans="1:14" s="113" customFormat="1" ht="25.5" customHeight="1" x14ac:dyDescent="0.2">
      <c r="A150" s="124" t="s">
        <v>380</v>
      </c>
      <c r="B150" s="125" t="s">
        <v>381</v>
      </c>
      <c r="C150" s="126">
        <v>1200000000</v>
      </c>
      <c r="D150" s="126">
        <v>0</v>
      </c>
      <c r="E150" s="126">
        <v>0</v>
      </c>
      <c r="F150" s="126">
        <v>1200000000</v>
      </c>
      <c r="G150" s="126">
        <v>0</v>
      </c>
      <c r="H150" s="126">
        <v>1200000000</v>
      </c>
      <c r="I150" s="126">
        <v>756678875</v>
      </c>
      <c r="J150" s="126">
        <v>756678875</v>
      </c>
      <c r="K150" s="127">
        <v>0.63056572916666698</v>
      </c>
      <c r="L150" s="126">
        <v>0</v>
      </c>
      <c r="M150" s="126">
        <v>0</v>
      </c>
      <c r="N150" s="127">
        <v>0</v>
      </c>
    </row>
    <row r="151" spans="1:14" s="113" customFormat="1" ht="25.5" customHeight="1" x14ac:dyDescent="0.2">
      <c r="A151" s="124" t="s">
        <v>382</v>
      </c>
      <c r="B151" s="125" t="s">
        <v>383</v>
      </c>
      <c r="C151" s="126">
        <v>20000000</v>
      </c>
      <c r="D151" s="126">
        <v>0</v>
      </c>
      <c r="E151" s="126">
        <v>0</v>
      </c>
      <c r="F151" s="126">
        <v>20000000</v>
      </c>
      <c r="G151" s="126">
        <v>0</v>
      </c>
      <c r="H151" s="126">
        <v>20000000</v>
      </c>
      <c r="I151" s="126">
        <v>0</v>
      </c>
      <c r="J151" s="126">
        <v>0</v>
      </c>
      <c r="K151" s="127">
        <v>0</v>
      </c>
      <c r="L151" s="126">
        <v>0</v>
      </c>
      <c r="M151" s="126">
        <v>0</v>
      </c>
      <c r="N151" s="127">
        <v>0</v>
      </c>
    </row>
    <row r="152" spans="1:14" s="113" customFormat="1" ht="17" customHeight="1" x14ac:dyDescent="0.2">
      <c r="A152" s="124" t="s">
        <v>384</v>
      </c>
      <c r="B152" s="125" t="s">
        <v>385</v>
      </c>
      <c r="C152" s="126">
        <v>900000000</v>
      </c>
      <c r="D152" s="126">
        <v>0</v>
      </c>
      <c r="E152" s="126">
        <v>0</v>
      </c>
      <c r="F152" s="126">
        <v>900000000</v>
      </c>
      <c r="G152" s="126">
        <v>0</v>
      </c>
      <c r="H152" s="126">
        <v>900000000</v>
      </c>
      <c r="I152" s="126">
        <v>0</v>
      </c>
      <c r="J152" s="126">
        <v>0</v>
      </c>
      <c r="K152" s="127">
        <v>0</v>
      </c>
      <c r="L152" s="126">
        <v>0</v>
      </c>
      <c r="M152" s="126">
        <v>0</v>
      </c>
      <c r="N152" s="127">
        <v>0</v>
      </c>
    </row>
    <row r="153" spans="1:14" s="113" customFormat="1" ht="34.15" customHeight="1" x14ac:dyDescent="0.2">
      <c r="A153" s="124" t="s">
        <v>386</v>
      </c>
      <c r="B153" s="125" t="s">
        <v>387</v>
      </c>
      <c r="C153" s="126">
        <v>97000000</v>
      </c>
      <c r="D153" s="126">
        <v>0</v>
      </c>
      <c r="E153" s="126">
        <v>0</v>
      </c>
      <c r="F153" s="126">
        <v>97000000</v>
      </c>
      <c r="G153" s="126">
        <v>0</v>
      </c>
      <c r="H153" s="126">
        <v>97000000</v>
      </c>
      <c r="I153" s="126">
        <v>0</v>
      </c>
      <c r="J153" s="126">
        <v>0</v>
      </c>
      <c r="K153" s="127">
        <v>0</v>
      </c>
      <c r="L153" s="126">
        <v>0</v>
      </c>
      <c r="M153" s="126">
        <v>0</v>
      </c>
      <c r="N153" s="127">
        <v>0</v>
      </c>
    </row>
    <row r="154" spans="1:14" s="113" customFormat="1" ht="34.15" customHeight="1" x14ac:dyDescent="0.2">
      <c r="A154" s="124" t="s">
        <v>388</v>
      </c>
      <c r="B154" s="125" t="s">
        <v>389</v>
      </c>
      <c r="C154" s="126">
        <v>87000000</v>
      </c>
      <c r="D154" s="126">
        <v>0</v>
      </c>
      <c r="E154" s="126">
        <v>0</v>
      </c>
      <c r="F154" s="126">
        <v>87000000</v>
      </c>
      <c r="G154" s="126">
        <v>0</v>
      </c>
      <c r="H154" s="126">
        <v>87000000</v>
      </c>
      <c r="I154" s="126">
        <v>0</v>
      </c>
      <c r="J154" s="126">
        <v>0</v>
      </c>
      <c r="K154" s="127">
        <v>0</v>
      </c>
      <c r="L154" s="126">
        <v>0</v>
      </c>
      <c r="M154" s="126">
        <v>0</v>
      </c>
      <c r="N154" s="127">
        <v>0</v>
      </c>
    </row>
    <row r="155" spans="1:14" s="113" customFormat="1" ht="17" customHeight="1" x14ac:dyDescent="0.2">
      <c r="A155" s="124" t="s">
        <v>390</v>
      </c>
      <c r="B155" s="125" t="s">
        <v>391</v>
      </c>
      <c r="C155" s="126">
        <v>10000000</v>
      </c>
      <c r="D155" s="126">
        <v>0</v>
      </c>
      <c r="E155" s="126">
        <v>0</v>
      </c>
      <c r="F155" s="126">
        <v>10000000</v>
      </c>
      <c r="G155" s="126">
        <v>0</v>
      </c>
      <c r="H155" s="126">
        <v>10000000</v>
      </c>
      <c r="I155" s="126">
        <v>0</v>
      </c>
      <c r="J155" s="126">
        <v>0</v>
      </c>
      <c r="K155" s="127">
        <v>0</v>
      </c>
      <c r="L155" s="126">
        <v>0</v>
      </c>
      <c r="M155" s="126">
        <v>0</v>
      </c>
      <c r="N155" s="127">
        <v>0</v>
      </c>
    </row>
    <row r="156" spans="1:14" s="113" customFormat="1" ht="25.5" customHeight="1" x14ac:dyDescent="0.2">
      <c r="A156" s="124" t="s">
        <v>392</v>
      </c>
      <c r="B156" s="125" t="s">
        <v>393</v>
      </c>
      <c r="C156" s="126">
        <v>163000000</v>
      </c>
      <c r="D156" s="126">
        <v>0</v>
      </c>
      <c r="E156" s="126">
        <v>0</v>
      </c>
      <c r="F156" s="126">
        <v>163000000</v>
      </c>
      <c r="G156" s="126">
        <v>0</v>
      </c>
      <c r="H156" s="126">
        <v>163000000</v>
      </c>
      <c r="I156" s="126">
        <v>0</v>
      </c>
      <c r="J156" s="126">
        <v>0</v>
      </c>
      <c r="K156" s="127">
        <v>0</v>
      </c>
      <c r="L156" s="126">
        <v>0</v>
      </c>
      <c r="M156" s="126">
        <v>0</v>
      </c>
      <c r="N156" s="127">
        <v>0</v>
      </c>
    </row>
    <row r="157" spans="1:14" s="113" customFormat="1" ht="17" customHeight="1" x14ac:dyDescent="0.2">
      <c r="A157" s="124" t="s">
        <v>394</v>
      </c>
      <c r="B157" s="125" t="s">
        <v>395</v>
      </c>
      <c r="C157" s="126">
        <v>50000000</v>
      </c>
      <c r="D157" s="126">
        <v>0</v>
      </c>
      <c r="E157" s="126">
        <v>0</v>
      </c>
      <c r="F157" s="126">
        <v>50000000</v>
      </c>
      <c r="G157" s="126">
        <v>0</v>
      </c>
      <c r="H157" s="126">
        <v>50000000</v>
      </c>
      <c r="I157" s="126">
        <v>0</v>
      </c>
      <c r="J157" s="126">
        <v>0</v>
      </c>
      <c r="K157" s="127">
        <v>0</v>
      </c>
      <c r="L157" s="126">
        <v>0</v>
      </c>
      <c r="M157" s="126">
        <v>0</v>
      </c>
      <c r="N157" s="127">
        <v>0</v>
      </c>
    </row>
    <row r="158" spans="1:14" s="113" customFormat="1" ht="17" customHeight="1" x14ac:dyDescent="0.2">
      <c r="A158" s="124" t="s">
        <v>396</v>
      </c>
      <c r="B158" s="125" t="s">
        <v>397</v>
      </c>
      <c r="C158" s="126">
        <v>20000000</v>
      </c>
      <c r="D158" s="126">
        <v>0</v>
      </c>
      <c r="E158" s="126">
        <v>0</v>
      </c>
      <c r="F158" s="126">
        <v>20000000</v>
      </c>
      <c r="G158" s="126">
        <v>0</v>
      </c>
      <c r="H158" s="126">
        <v>20000000</v>
      </c>
      <c r="I158" s="126">
        <v>0</v>
      </c>
      <c r="J158" s="126">
        <v>0</v>
      </c>
      <c r="K158" s="127">
        <v>0</v>
      </c>
      <c r="L158" s="126">
        <v>0</v>
      </c>
      <c r="M158" s="126">
        <v>0</v>
      </c>
      <c r="N158" s="127">
        <v>0</v>
      </c>
    </row>
    <row r="159" spans="1:14" s="113" customFormat="1" ht="17" customHeight="1" x14ac:dyDescent="0.2">
      <c r="A159" s="124" t="s">
        <v>398</v>
      </c>
      <c r="B159" s="125" t="s">
        <v>399</v>
      </c>
      <c r="C159" s="126">
        <v>80000000</v>
      </c>
      <c r="D159" s="126">
        <v>0</v>
      </c>
      <c r="E159" s="126">
        <v>0</v>
      </c>
      <c r="F159" s="126">
        <v>80000000</v>
      </c>
      <c r="G159" s="126">
        <v>0</v>
      </c>
      <c r="H159" s="126">
        <v>80000000</v>
      </c>
      <c r="I159" s="126">
        <v>0</v>
      </c>
      <c r="J159" s="126">
        <v>0</v>
      </c>
      <c r="K159" s="127">
        <v>0</v>
      </c>
      <c r="L159" s="126">
        <v>0</v>
      </c>
      <c r="M159" s="126">
        <v>0</v>
      </c>
      <c r="N159" s="127">
        <v>0</v>
      </c>
    </row>
    <row r="160" spans="1:14" s="113" customFormat="1" ht="17" customHeight="1" x14ac:dyDescent="0.2">
      <c r="A160" s="124" t="s">
        <v>400</v>
      </c>
      <c r="B160" s="125" t="s">
        <v>401</v>
      </c>
      <c r="C160" s="126">
        <v>13000000</v>
      </c>
      <c r="D160" s="126">
        <v>0</v>
      </c>
      <c r="E160" s="126">
        <v>0</v>
      </c>
      <c r="F160" s="126">
        <v>13000000</v>
      </c>
      <c r="G160" s="126">
        <v>0</v>
      </c>
      <c r="H160" s="126">
        <v>13000000</v>
      </c>
      <c r="I160" s="126">
        <v>0</v>
      </c>
      <c r="J160" s="126">
        <v>0</v>
      </c>
      <c r="K160" s="127">
        <v>0</v>
      </c>
      <c r="L160" s="126">
        <v>0</v>
      </c>
      <c r="M160" s="126">
        <v>0</v>
      </c>
      <c r="N160" s="127">
        <v>0</v>
      </c>
    </row>
    <row r="161" spans="1:14" s="113" customFormat="1" ht="17" customHeight="1" x14ac:dyDescent="0.2">
      <c r="A161" s="124" t="s">
        <v>402</v>
      </c>
      <c r="B161" s="125" t="s">
        <v>403</v>
      </c>
      <c r="C161" s="126">
        <v>1350000000</v>
      </c>
      <c r="D161" s="126">
        <v>0</v>
      </c>
      <c r="E161" s="126">
        <v>0</v>
      </c>
      <c r="F161" s="126">
        <v>1350000000</v>
      </c>
      <c r="G161" s="126">
        <v>0</v>
      </c>
      <c r="H161" s="126">
        <v>1350000000</v>
      </c>
      <c r="I161" s="126">
        <v>0</v>
      </c>
      <c r="J161" s="126">
        <v>0</v>
      </c>
      <c r="K161" s="127">
        <v>0</v>
      </c>
      <c r="L161" s="126">
        <v>0</v>
      </c>
      <c r="M161" s="126">
        <v>0</v>
      </c>
      <c r="N161" s="127">
        <v>0</v>
      </c>
    </row>
    <row r="162" spans="1:14" s="113" customFormat="1" ht="17" customHeight="1" x14ac:dyDescent="0.2">
      <c r="A162" s="124" t="s">
        <v>404</v>
      </c>
      <c r="B162" s="125" t="s">
        <v>405</v>
      </c>
      <c r="C162" s="126">
        <v>1000000000</v>
      </c>
      <c r="D162" s="126">
        <v>0</v>
      </c>
      <c r="E162" s="126">
        <v>0</v>
      </c>
      <c r="F162" s="126">
        <v>1000000000</v>
      </c>
      <c r="G162" s="126">
        <v>0</v>
      </c>
      <c r="H162" s="126">
        <v>1000000000</v>
      </c>
      <c r="I162" s="126">
        <v>0</v>
      </c>
      <c r="J162" s="126">
        <v>0</v>
      </c>
      <c r="K162" s="127">
        <v>0</v>
      </c>
      <c r="L162" s="126">
        <v>0</v>
      </c>
      <c r="M162" s="126">
        <v>0</v>
      </c>
      <c r="N162" s="127">
        <v>0</v>
      </c>
    </row>
    <row r="163" spans="1:14" s="113" customFormat="1" ht="17" customHeight="1" x14ac:dyDescent="0.2">
      <c r="A163" s="124" t="s">
        <v>406</v>
      </c>
      <c r="B163" s="125" t="s">
        <v>407</v>
      </c>
      <c r="C163" s="126">
        <v>40000000</v>
      </c>
      <c r="D163" s="126">
        <v>0</v>
      </c>
      <c r="E163" s="126">
        <v>0</v>
      </c>
      <c r="F163" s="126">
        <v>40000000</v>
      </c>
      <c r="G163" s="126">
        <v>0</v>
      </c>
      <c r="H163" s="126">
        <v>40000000</v>
      </c>
      <c r="I163" s="126">
        <v>0</v>
      </c>
      <c r="J163" s="126">
        <v>0</v>
      </c>
      <c r="K163" s="127">
        <v>0</v>
      </c>
      <c r="L163" s="126">
        <v>0</v>
      </c>
      <c r="M163" s="126">
        <v>0</v>
      </c>
      <c r="N163" s="127">
        <v>0</v>
      </c>
    </row>
    <row r="164" spans="1:14" s="113" customFormat="1" ht="17" customHeight="1" x14ac:dyDescent="0.2">
      <c r="A164" s="124" t="s">
        <v>408</v>
      </c>
      <c r="B164" s="125" t="s">
        <v>409</v>
      </c>
      <c r="C164" s="126">
        <v>250000000</v>
      </c>
      <c r="D164" s="126">
        <v>0</v>
      </c>
      <c r="E164" s="126">
        <v>0</v>
      </c>
      <c r="F164" s="126">
        <v>250000000</v>
      </c>
      <c r="G164" s="126">
        <v>0</v>
      </c>
      <c r="H164" s="126">
        <v>250000000</v>
      </c>
      <c r="I164" s="126">
        <v>0</v>
      </c>
      <c r="J164" s="126">
        <v>0</v>
      </c>
      <c r="K164" s="127">
        <v>0</v>
      </c>
      <c r="L164" s="126">
        <v>0</v>
      </c>
      <c r="M164" s="126">
        <v>0</v>
      </c>
      <c r="N164" s="127">
        <v>0</v>
      </c>
    </row>
    <row r="165" spans="1:14" s="113" customFormat="1" ht="17" customHeight="1" x14ac:dyDescent="0.2">
      <c r="A165" s="124" t="s">
        <v>410</v>
      </c>
      <c r="B165" s="125" t="s">
        <v>411</v>
      </c>
      <c r="C165" s="126">
        <v>60000000</v>
      </c>
      <c r="D165" s="126">
        <v>0</v>
      </c>
      <c r="E165" s="126">
        <v>0</v>
      </c>
      <c r="F165" s="126">
        <v>60000000</v>
      </c>
      <c r="G165" s="126">
        <v>0</v>
      </c>
      <c r="H165" s="126">
        <v>60000000</v>
      </c>
      <c r="I165" s="126">
        <v>0</v>
      </c>
      <c r="J165" s="126">
        <v>0</v>
      </c>
      <c r="K165" s="127">
        <v>0</v>
      </c>
      <c r="L165" s="126">
        <v>0</v>
      </c>
      <c r="M165" s="126">
        <v>0</v>
      </c>
      <c r="N165" s="127">
        <v>0</v>
      </c>
    </row>
    <row r="166" spans="1:14" s="113" customFormat="1" ht="25.5" customHeight="1" x14ac:dyDescent="0.2">
      <c r="A166" s="124" t="s">
        <v>412</v>
      </c>
      <c r="B166" s="125" t="s">
        <v>413</v>
      </c>
      <c r="C166" s="126">
        <v>204000000</v>
      </c>
      <c r="D166" s="126">
        <v>-50000000</v>
      </c>
      <c r="E166" s="126">
        <v>-50000000</v>
      </c>
      <c r="F166" s="126">
        <v>154000000</v>
      </c>
      <c r="G166" s="126">
        <v>0</v>
      </c>
      <c r="H166" s="126">
        <v>154000000</v>
      </c>
      <c r="I166" s="126">
        <v>0</v>
      </c>
      <c r="J166" s="126">
        <v>0</v>
      </c>
      <c r="K166" s="127">
        <v>0</v>
      </c>
      <c r="L166" s="126">
        <v>0</v>
      </c>
      <c r="M166" s="126">
        <v>0</v>
      </c>
      <c r="N166" s="127">
        <v>0</v>
      </c>
    </row>
    <row r="167" spans="1:14" s="113" customFormat="1" ht="25.5" customHeight="1" x14ac:dyDescent="0.2">
      <c r="A167" s="124" t="s">
        <v>414</v>
      </c>
      <c r="B167" s="125" t="s">
        <v>415</v>
      </c>
      <c r="C167" s="126">
        <v>140000000</v>
      </c>
      <c r="D167" s="126">
        <v>-50000000</v>
      </c>
      <c r="E167" s="126">
        <v>-50000000</v>
      </c>
      <c r="F167" s="126">
        <v>90000000</v>
      </c>
      <c r="G167" s="126">
        <v>0</v>
      </c>
      <c r="H167" s="126">
        <v>90000000</v>
      </c>
      <c r="I167" s="126">
        <v>0</v>
      </c>
      <c r="J167" s="126">
        <v>0</v>
      </c>
      <c r="K167" s="127">
        <v>0</v>
      </c>
      <c r="L167" s="126">
        <v>0</v>
      </c>
      <c r="M167" s="126">
        <v>0</v>
      </c>
      <c r="N167" s="127">
        <v>0</v>
      </c>
    </row>
    <row r="168" spans="1:14" s="113" customFormat="1" ht="25.5" customHeight="1" x14ac:dyDescent="0.2">
      <c r="A168" s="124" t="s">
        <v>416</v>
      </c>
      <c r="B168" s="125" t="s">
        <v>417</v>
      </c>
      <c r="C168" s="126">
        <v>64000000</v>
      </c>
      <c r="D168" s="126">
        <v>0</v>
      </c>
      <c r="E168" s="126">
        <v>0</v>
      </c>
      <c r="F168" s="126">
        <v>64000000</v>
      </c>
      <c r="G168" s="126">
        <v>0</v>
      </c>
      <c r="H168" s="126">
        <v>64000000</v>
      </c>
      <c r="I168" s="126">
        <v>0</v>
      </c>
      <c r="J168" s="126">
        <v>0</v>
      </c>
      <c r="K168" s="127">
        <v>0</v>
      </c>
      <c r="L168" s="126">
        <v>0</v>
      </c>
      <c r="M168" s="126">
        <v>0</v>
      </c>
      <c r="N168" s="127">
        <v>0</v>
      </c>
    </row>
    <row r="169" spans="1:14" s="113" customFormat="1" ht="25.5" customHeight="1" x14ac:dyDescent="0.2">
      <c r="A169" s="124" t="s">
        <v>418</v>
      </c>
      <c r="B169" s="125" t="s">
        <v>419</v>
      </c>
      <c r="C169" s="126">
        <v>1554600000</v>
      </c>
      <c r="D169" s="126">
        <v>250000000</v>
      </c>
      <c r="E169" s="126">
        <v>250000000</v>
      </c>
      <c r="F169" s="126">
        <v>1804600000</v>
      </c>
      <c r="G169" s="126">
        <v>0</v>
      </c>
      <c r="H169" s="126">
        <v>1804600000</v>
      </c>
      <c r="I169" s="126">
        <v>619800000</v>
      </c>
      <c r="J169" s="126">
        <v>619800000</v>
      </c>
      <c r="K169" s="127">
        <v>0.34345561343233999</v>
      </c>
      <c r="L169" s="126">
        <v>0</v>
      </c>
      <c r="M169" s="126">
        <v>0</v>
      </c>
      <c r="N169" s="127">
        <v>0</v>
      </c>
    </row>
    <row r="170" spans="1:14" s="113" customFormat="1" ht="42.65" customHeight="1" x14ac:dyDescent="0.2">
      <c r="A170" s="124" t="s">
        <v>420</v>
      </c>
      <c r="B170" s="125" t="s">
        <v>421</v>
      </c>
      <c r="C170" s="126">
        <v>1000000000</v>
      </c>
      <c r="D170" s="126">
        <v>250000000</v>
      </c>
      <c r="E170" s="126">
        <v>250000000</v>
      </c>
      <c r="F170" s="126">
        <v>1250000000</v>
      </c>
      <c r="G170" s="126">
        <v>0</v>
      </c>
      <c r="H170" s="126">
        <v>1250000000</v>
      </c>
      <c r="I170" s="126">
        <v>619800000</v>
      </c>
      <c r="J170" s="126">
        <v>619800000</v>
      </c>
      <c r="K170" s="127">
        <v>0.49584</v>
      </c>
      <c r="L170" s="126">
        <v>0</v>
      </c>
      <c r="M170" s="126">
        <v>0</v>
      </c>
      <c r="N170" s="127">
        <v>0</v>
      </c>
    </row>
    <row r="171" spans="1:14" s="113" customFormat="1" ht="25.5" customHeight="1" x14ac:dyDescent="0.2">
      <c r="A171" s="124" t="s">
        <v>422</v>
      </c>
      <c r="B171" s="125" t="s">
        <v>423</v>
      </c>
      <c r="C171" s="126">
        <v>1000000000</v>
      </c>
      <c r="D171" s="126">
        <v>250000000</v>
      </c>
      <c r="E171" s="126">
        <v>250000000</v>
      </c>
      <c r="F171" s="126">
        <v>1250000000</v>
      </c>
      <c r="G171" s="126">
        <v>0</v>
      </c>
      <c r="H171" s="126">
        <v>1250000000</v>
      </c>
      <c r="I171" s="126">
        <v>619800000</v>
      </c>
      <c r="J171" s="126">
        <v>619800000</v>
      </c>
      <c r="K171" s="127">
        <v>0.49584</v>
      </c>
      <c r="L171" s="126">
        <v>0</v>
      </c>
      <c r="M171" s="126">
        <v>0</v>
      </c>
      <c r="N171" s="127">
        <v>0</v>
      </c>
    </row>
    <row r="172" spans="1:14" s="113" customFormat="1" ht="17" customHeight="1" x14ac:dyDescent="0.2">
      <c r="A172" s="124" t="s">
        <v>424</v>
      </c>
      <c r="B172" s="125" t="s">
        <v>425</v>
      </c>
      <c r="C172" s="126">
        <v>103000000</v>
      </c>
      <c r="D172" s="126">
        <v>0</v>
      </c>
      <c r="E172" s="126">
        <v>0</v>
      </c>
      <c r="F172" s="126">
        <v>103000000</v>
      </c>
      <c r="G172" s="126">
        <v>0</v>
      </c>
      <c r="H172" s="126">
        <v>103000000</v>
      </c>
      <c r="I172" s="126">
        <v>0</v>
      </c>
      <c r="J172" s="126">
        <v>0</v>
      </c>
      <c r="K172" s="127">
        <v>0</v>
      </c>
      <c r="L172" s="126">
        <v>0</v>
      </c>
      <c r="M172" s="126">
        <v>0</v>
      </c>
      <c r="N172" s="127">
        <v>0</v>
      </c>
    </row>
    <row r="173" spans="1:14" s="113" customFormat="1" ht="25.5" customHeight="1" x14ac:dyDescent="0.2">
      <c r="A173" s="124" t="s">
        <v>426</v>
      </c>
      <c r="B173" s="125" t="s">
        <v>427</v>
      </c>
      <c r="C173" s="126">
        <v>103000000</v>
      </c>
      <c r="D173" s="126">
        <v>0</v>
      </c>
      <c r="E173" s="126">
        <v>0</v>
      </c>
      <c r="F173" s="126">
        <v>103000000</v>
      </c>
      <c r="G173" s="126">
        <v>0</v>
      </c>
      <c r="H173" s="126">
        <v>103000000</v>
      </c>
      <c r="I173" s="126">
        <v>0</v>
      </c>
      <c r="J173" s="126">
        <v>0</v>
      </c>
      <c r="K173" s="127">
        <v>0</v>
      </c>
      <c r="L173" s="126">
        <v>0</v>
      </c>
      <c r="M173" s="126">
        <v>0</v>
      </c>
      <c r="N173" s="127">
        <v>0</v>
      </c>
    </row>
    <row r="174" spans="1:14" s="113" customFormat="1" ht="25.5" customHeight="1" x14ac:dyDescent="0.2">
      <c r="A174" s="124" t="s">
        <v>428</v>
      </c>
      <c r="B174" s="125" t="s">
        <v>429</v>
      </c>
      <c r="C174" s="126">
        <v>134000000</v>
      </c>
      <c r="D174" s="126">
        <v>0</v>
      </c>
      <c r="E174" s="126">
        <v>0</v>
      </c>
      <c r="F174" s="126">
        <v>134000000</v>
      </c>
      <c r="G174" s="126">
        <v>0</v>
      </c>
      <c r="H174" s="126">
        <v>134000000</v>
      </c>
      <c r="I174" s="126">
        <v>0</v>
      </c>
      <c r="J174" s="126">
        <v>0</v>
      </c>
      <c r="K174" s="127">
        <v>0</v>
      </c>
      <c r="L174" s="126">
        <v>0</v>
      </c>
      <c r="M174" s="126">
        <v>0</v>
      </c>
      <c r="N174" s="127">
        <v>0</v>
      </c>
    </row>
    <row r="175" spans="1:14" s="113" customFormat="1" ht="17" customHeight="1" x14ac:dyDescent="0.2">
      <c r="A175" s="124" t="s">
        <v>430</v>
      </c>
      <c r="B175" s="125" t="s">
        <v>431</v>
      </c>
      <c r="C175" s="126">
        <v>134000000</v>
      </c>
      <c r="D175" s="126">
        <v>0</v>
      </c>
      <c r="E175" s="126">
        <v>0</v>
      </c>
      <c r="F175" s="126">
        <v>134000000</v>
      </c>
      <c r="G175" s="126">
        <v>0</v>
      </c>
      <c r="H175" s="126">
        <v>134000000</v>
      </c>
      <c r="I175" s="126">
        <v>0</v>
      </c>
      <c r="J175" s="126">
        <v>0</v>
      </c>
      <c r="K175" s="127">
        <v>0</v>
      </c>
      <c r="L175" s="126">
        <v>0</v>
      </c>
      <c r="M175" s="126">
        <v>0</v>
      </c>
      <c r="N175" s="127">
        <v>0</v>
      </c>
    </row>
    <row r="176" spans="1:14" s="113" customFormat="1" ht="34.15" customHeight="1" x14ac:dyDescent="0.2">
      <c r="A176" s="124" t="s">
        <v>432</v>
      </c>
      <c r="B176" s="125" t="s">
        <v>433</v>
      </c>
      <c r="C176" s="126">
        <v>3600000</v>
      </c>
      <c r="D176" s="126">
        <v>0</v>
      </c>
      <c r="E176" s="126">
        <v>0</v>
      </c>
      <c r="F176" s="126">
        <v>3600000</v>
      </c>
      <c r="G176" s="126">
        <v>0</v>
      </c>
      <c r="H176" s="126">
        <v>3600000</v>
      </c>
      <c r="I176" s="126">
        <v>0</v>
      </c>
      <c r="J176" s="126">
        <v>0</v>
      </c>
      <c r="K176" s="127">
        <v>0</v>
      </c>
      <c r="L176" s="126">
        <v>0</v>
      </c>
      <c r="M176" s="126">
        <v>0</v>
      </c>
      <c r="N176" s="127">
        <v>0</v>
      </c>
    </row>
    <row r="177" spans="1:14" s="113" customFormat="1" ht="25.5" customHeight="1" x14ac:dyDescent="0.2">
      <c r="A177" s="124" t="s">
        <v>434</v>
      </c>
      <c r="B177" s="125" t="s">
        <v>435</v>
      </c>
      <c r="C177" s="126">
        <v>3600000</v>
      </c>
      <c r="D177" s="126">
        <v>0</v>
      </c>
      <c r="E177" s="126">
        <v>0</v>
      </c>
      <c r="F177" s="126">
        <v>3600000</v>
      </c>
      <c r="G177" s="126">
        <v>0</v>
      </c>
      <c r="H177" s="126">
        <v>3600000</v>
      </c>
      <c r="I177" s="126">
        <v>0</v>
      </c>
      <c r="J177" s="126">
        <v>0</v>
      </c>
      <c r="K177" s="127">
        <v>0</v>
      </c>
      <c r="L177" s="126">
        <v>0</v>
      </c>
      <c r="M177" s="126">
        <v>0</v>
      </c>
      <c r="N177" s="127">
        <v>0</v>
      </c>
    </row>
    <row r="178" spans="1:14" s="113" customFormat="1" ht="17" customHeight="1" x14ac:dyDescent="0.2">
      <c r="A178" s="124" t="s">
        <v>436</v>
      </c>
      <c r="B178" s="125" t="s">
        <v>437</v>
      </c>
      <c r="C178" s="126">
        <v>314000000</v>
      </c>
      <c r="D178" s="126">
        <v>0</v>
      </c>
      <c r="E178" s="126">
        <v>0</v>
      </c>
      <c r="F178" s="126">
        <v>314000000</v>
      </c>
      <c r="G178" s="126">
        <v>0</v>
      </c>
      <c r="H178" s="126">
        <v>314000000</v>
      </c>
      <c r="I178" s="126">
        <v>0</v>
      </c>
      <c r="J178" s="126">
        <v>0</v>
      </c>
      <c r="K178" s="127">
        <v>0</v>
      </c>
      <c r="L178" s="126">
        <v>0</v>
      </c>
      <c r="M178" s="126">
        <v>0</v>
      </c>
      <c r="N178" s="127">
        <v>0</v>
      </c>
    </row>
    <row r="179" spans="1:14" s="113" customFormat="1" ht="17" customHeight="1" x14ac:dyDescent="0.2">
      <c r="A179" s="124" t="s">
        <v>438</v>
      </c>
      <c r="B179" s="125" t="s">
        <v>439</v>
      </c>
      <c r="C179" s="126">
        <v>314000000</v>
      </c>
      <c r="D179" s="126">
        <v>0</v>
      </c>
      <c r="E179" s="126">
        <v>0</v>
      </c>
      <c r="F179" s="126">
        <v>314000000</v>
      </c>
      <c r="G179" s="126">
        <v>0</v>
      </c>
      <c r="H179" s="126">
        <v>314000000</v>
      </c>
      <c r="I179" s="126">
        <v>0</v>
      </c>
      <c r="J179" s="126">
        <v>0</v>
      </c>
      <c r="K179" s="127">
        <v>0</v>
      </c>
      <c r="L179" s="126">
        <v>0</v>
      </c>
      <c r="M179" s="126">
        <v>0</v>
      </c>
      <c r="N179" s="127">
        <v>0</v>
      </c>
    </row>
    <row r="180" spans="1:14" s="113" customFormat="1" ht="17" customHeight="1" x14ac:dyDescent="0.2">
      <c r="A180" s="124" t="s">
        <v>440</v>
      </c>
      <c r="B180" s="125" t="s">
        <v>441</v>
      </c>
      <c r="C180" s="126">
        <v>301742153000</v>
      </c>
      <c r="D180" s="126">
        <v>0</v>
      </c>
      <c r="E180" s="126">
        <v>0</v>
      </c>
      <c r="F180" s="126">
        <v>301742153000</v>
      </c>
      <c r="G180" s="126">
        <v>0</v>
      </c>
      <c r="H180" s="126">
        <v>301742153000</v>
      </c>
      <c r="I180" s="126">
        <v>0</v>
      </c>
      <c r="J180" s="126">
        <v>0</v>
      </c>
      <c r="K180" s="127">
        <v>0</v>
      </c>
      <c r="L180" s="126">
        <v>0</v>
      </c>
      <c r="M180" s="126">
        <v>0</v>
      </c>
      <c r="N180" s="127">
        <v>0</v>
      </c>
    </row>
    <row r="181" spans="1:14" s="113" customFormat="1" ht="17" customHeight="1" x14ac:dyDescent="0.2">
      <c r="A181" s="124" t="s">
        <v>442</v>
      </c>
      <c r="B181" s="125" t="s">
        <v>443</v>
      </c>
      <c r="C181" s="126">
        <v>301742153000</v>
      </c>
      <c r="D181" s="126">
        <v>0</v>
      </c>
      <c r="E181" s="126">
        <v>0</v>
      </c>
      <c r="F181" s="126">
        <v>301742153000</v>
      </c>
      <c r="G181" s="126">
        <v>0</v>
      </c>
      <c r="H181" s="126">
        <v>301742153000</v>
      </c>
      <c r="I181" s="126">
        <v>0</v>
      </c>
      <c r="J181" s="126">
        <v>0</v>
      </c>
      <c r="K181" s="127">
        <v>0</v>
      </c>
      <c r="L181" s="126">
        <v>0</v>
      </c>
      <c r="M181" s="126">
        <v>0</v>
      </c>
      <c r="N181" s="127">
        <v>0</v>
      </c>
    </row>
    <row r="182" spans="1:14" s="113" customFormat="1" ht="17" customHeight="1" x14ac:dyDescent="0.2">
      <c r="A182" s="124" t="s">
        <v>444</v>
      </c>
      <c r="B182" s="125" t="s">
        <v>445</v>
      </c>
      <c r="C182" s="126">
        <v>301742153000</v>
      </c>
      <c r="D182" s="126">
        <v>0</v>
      </c>
      <c r="E182" s="126">
        <v>0</v>
      </c>
      <c r="F182" s="126">
        <v>301742153000</v>
      </c>
      <c r="G182" s="126">
        <v>0</v>
      </c>
      <c r="H182" s="126">
        <v>301742153000</v>
      </c>
      <c r="I182" s="126">
        <v>0</v>
      </c>
      <c r="J182" s="126">
        <v>0</v>
      </c>
      <c r="K182" s="127">
        <v>0</v>
      </c>
      <c r="L182" s="126">
        <v>0</v>
      </c>
      <c r="M182" s="126">
        <v>0</v>
      </c>
      <c r="N182" s="127">
        <v>0</v>
      </c>
    </row>
    <row r="183" spans="1:14" s="113" customFormat="1" ht="17" customHeight="1" x14ac:dyDescent="0.2">
      <c r="A183" s="124" t="s">
        <v>446</v>
      </c>
      <c r="B183" s="125" t="s">
        <v>447</v>
      </c>
      <c r="C183" s="126">
        <v>301742153000</v>
      </c>
      <c r="D183" s="126">
        <v>0</v>
      </c>
      <c r="E183" s="126">
        <v>0</v>
      </c>
      <c r="F183" s="126">
        <v>301742153000</v>
      </c>
      <c r="G183" s="126">
        <v>0</v>
      </c>
      <c r="H183" s="126">
        <v>301742153000</v>
      </c>
      <c r="I183" s="126">
        <v>0</v>
      </c>
      <c r="J183" s="126">
        <v>0</v>
      </c>
      <c r="K183" s="127">
        <v>0</v>
      </c>
      <c r="L183" s="126">
        <v>0</v>
      </c>
      <c r="M183" s="126">
        <v>0</v>
      </c>
      <c r="N183" s="127">
        <v>0</v>
      </c>
    </row>
    <row r="184" spans="1:14" s="113" customFormat="1" ht="17" customHeight="1" x14ac:dyDescent="0.2">
      <c r="A184" s="124" t="s">
        <v>448</v>
      </c>
      <c r="B184" s="125" t="s">
        <v>449</v>
      </c>
      <c r="C184" s="126">
        <v>227568591000</v>
      </c>
      <c r="D184" s="126">
        <v>0</v>
      </c>
      <c r="E184" s="126">
        <v>0</v>
      </c>
      <c r="F184" s="126">
        <v>227568591000</v>
      </c>
      <c r="G184" s="126">
        <v>0</v>
      </c>
      <c r="H184" s="126">
        <v>227568591000</v>
      </c>
      <c r="I184" s="126">
        <v>92382706371</v>
      </c>
      <c r="J184" s="126">
        <v>92382706371</v>
      </c>
      <c r="K184" s="127">
        <v>0.405955435084625</v>
      </c>
      <c r="L184" s="126">
        <v>59326811</v>
      </c>
      <c r="M184" s="126">
        <v>59326811</v>
      </c>
      <c r="N184" s="127">
        <v>2.6069859087012601E-4</v>
      </c>
    </row>
    <row r="185" spans="1:14" s="113" customFormat="1" ht="17" customHeight="1" x14ac:dyDescent="0.2">
      <c r="A185" s="124" t="s">
        <v>450</v>
      </c>
      <c r="B185" s="125" t="s">
        <v>451</v>
      </c>
      <c r="C185" s="126">
        <v>227568591000</v>
      </c>
      <c r="D185" s="126">
        <v>0</v>
      </c>
      <c r="E185" s="126">
        <v>0</v>
      </c>
      <c r="F185" s="126">
        <v>227568591000</v>
      </c>
      <c r="G185" s="126">
        <v>0</v>
      </c>
      <c r="H185" s="126">
        <v>227568591000</v>
      </c>
      <c r="I185" s="126">
        <v>92382706371</v>
      </c>
      <c r="J185" s="126">
        <v>92382706371</v>
      </c>
      <c r="K185" s="127">
        <v>0.405955435084625</v>
      </c>
      <c r="L185" s="126">
        <v>59326811</v>
      </c>
      <c r="M185" s="126">
        <v>59326811</v>
      </c>
      <c r="N185" s="127">
        <v>2.6069859087012601E-4</v>
      </c>
    </row>
    <row r="186" spans="1:14" s="113" customFormat="1" ht="17" customHeight="1" x14ac:dyDescent="0.2">
      <c r="A186" s="124" t="s">
        <v>452</v>
      </c>
      <c r="B186" s="125" t="s">
        <v>453</v>
      </c>
      <c r="C186" s="126">
        <v>227568591000</v>
      </c>
      <c r="D186" s="126">
        <v>0</v>
      </c>
      <c r="E186" s="126">
        <v>0</v>
      </c>
      <c r="F186" s="126">
        <v>227568591000</v>
      </c>
      <c r="G186" s="126">
        <v>0</v>
      </c>
      <c r="H186" s="126">
        <v>227568591000</v>
      </c>
      <c r="I186" s="126">
        <v>92382706371</v>
      </c>
      <c r="J186" s="126">
        <v>92382706371</v>
      </c>
      <c r="K186" s="127">
        <v>0.405955435084625</v>
      </c>
      <c r="L186" s="126">
        <v>59326811</v>
      </c>
      <c r="M186" s="126">
        <v>59326811</v>
      </c>
      <c r="N186" s="127">
        <v>2.6069859087012601E-4</v>
      </c>
    </row>
    <row r="187" spans="1:14" s="113" customFormat="1" ht="17" customHeight="1" x14ac:dyDescent="0.2">
      <c r="A187" s="124" t="s">
        <v>454</v>
      </c>
      <c r="B187" s="125" t="s">
        <v>455</v>
      </c>
      <c r="C187" s="126">
        <v>9095419000</v>
      </c>
      <c r="D187" s="126">
        <v>0</v>
      </c>
      <c r="E187" s="126">
        <v>0</v>
      </c>
      <c r="F187" s="126">
        <v>9095419000</v>
      </c>
      <c r="G187" s="126">
        <v>0</v>
      </c>
      <c r="H187" s="126">
        <v>9095419000</v>
      </c>
      <c r="I187" s="126">
        <v>488472647</v>
      </c>
      <c r="J187" s="126">
        <v>488472647</v>
      </c>
      <c r="K187" s="127">
        <v>5.3705348483670701E-2</v>
      </c>
      <c r="L187" s="126">
        <v>58858831</v>
      </c>
      <c r="M187" s="126">
        <v>58858831</v>
      </c>
      <c r="N187" s="127">
        <v>6.4712610820897897E-3</v>
      </c>
    </row>
    <row r="188" spans="1:14" s="113" customFormat="1" ht="17" customHeight="1" x14ac:dyDescent="0.2">
      <c r="A188" s="124" t="s">
        <v>456</v>
      </c>
      <c r="B188" s="125" t="s">
        <v>457</v>
      </c>
      <c r="C188" s="126">
        <v>9095419000</v>
      </c>
      <c r="D188" s="126">
        <v>0</v>
      </c>
      <c r="E188" s="126">
        <v>0</v>
      </c>
      <c r="F188" s="126">
        <v>9095419000</v>
      </c>
      <c r="G188" s="126">
        <v>0</v>
      </c>
      <c r="H188" s="126">
        <v>9095419000</v>
      </c>
      <c r="I188" s="126">
        <v>488472647</v>
      </c>
      <c r="J188" s="126">
        <v>488472647</v>
      </c>
      <c r="K188" s="127">
        <v>5.3705348483670701E-2</v>
      </c>
      <c r="L188" s="126">
        <v>58858831</v>
      </c>
      <c r="M188" s="126">
        <v>58858831</v>
      </c>
      <c r="N188" s="127">
        <v>6.4712610820897897E-3</v>
      </c>
    </row>
    <row r="189" spans="1:14" s="113" customFormat="1" ht="34.15" customHeight="1" x14ac:dyDescent="0.2">
      <c r="A189" s="124" t="s">
        <v>458</v>
      </c>
      <c r="B189" s="125" t="s">
        <v>459</v>
      </c>
      <c r="C189" s="126">
        <v>9095419000</v>
      </c>
      <c r="D189" s="126">
        <v>0</v>
      </c>
      <c r="E189" s="126">
        <v>0</v>
      </c>
      <c r="F189" s="126">
        <v>9095419000</v>
      </c>
      <c r="G189" s="126">
        <v>0</v>
      </c>
      <c r="H189" s="126">
        <v>9095419000</v>
      </c>
      <c r="I189" s="126">
        <v>488472647</v>
      </c>
      <c r="J189" s="126">
        <v>488472647</v>
      </c>
      <c r="K189" s="127">
        <v>5.3705348483670701E-2</v>
      </c>
      <c r="L189" s="126">
        <v>58858831</v>
      </c>
      <c r="M189" s="126">
        <v>58858831</v>
      </c>
      <c r="N189" s="127">
        <v>6.4712610820897897E-3</v>
      </c>
    </row>
    <row r="190" spans="1:14" s="113" customFormat="1" ht="17" customHeight="1" x14ac:dyDescent="0.2">
      <c r="A190" s="124" t="s">
        <v>460</v>
      </c>
      <c r="B190" s="125" t="s">
        <v>461</v>
      </c>
      <c r="C190" s="126">
        <v>10600000000</v>
      </c>
      <c r="D190" s="126">
        <v>0</v>
      </c>
      <c r="E190" s="126">
        <v>0</v>
      </c>
      <c r="F190" s="126">
        <v>10600000000</v>
      </c>
      <c r="G190" s="126">
        <v>0</v>
      </c>
      <c r="H190" s="126">
        <v>10600000000</v>
      </c>
      <c r="I190" s="126">
        <v>423410000</v>
      </c>
      <c r="J190" s="126">
        <v>423410000</v>
      </c>
      <c r="K190" s="127">
        <v>3.9944339622641503E-2</v>
      </c>
      <c r="L190" s="126">
        <v>0</v>
      </c>
      <c r="M190" s="126">
        <v>0</v>
      </c>
      <c r="N190" s="127">
        <v>0</v>
      </c>
    </row>
    <row r="191" spans="1:14" s="113" customFormat="1" ht="25.5" customHeight="1" x14ac:dyDescent="0.2">
      <c r="A191" s="124" t="s">
        <v>462</v>
      </c>
      <c r="B191" s="125" t="s">
        <v>463</v>
      </c>
      <c r="C191" s="126">
        <v>10600000000</v>
      </c>
      <c r="D191" s="126">
        <v>0</v>
      </c>
      <c r="E191" s="126">
        <v>0</v>
      </c>
      <c r="F191" s="126">
        <v>10600000000</v>
      </c>
      <c r="G191" s="126">
        <v>0</v>
      </c>
      <c r="H191" s="126">
        <v>10600000000</v>
      </c>
      <c r="I191" s="126">
        <v>423410000</v>
      </c>
      <c r="J191" s="126">
        <v>423410000</v>
      </c>
      <c r="K191" s="127">
        <v>3.9944339622641503E-2</v>
      </c>
      <c r="L191" s="126">
        <v>0</v>
      </c>
      <c r="M191" s="126">
        <v>0</v>
      </c>
      <c r="N191" s="127">
        <v>0</v>
      </c>
    </row>
    <row r="192" spans="1:14" s="113" customFormat="1" ht="34.15" customHeight="1" x14ac:dyDescent="0.2">
      <c r="A192" s="124" t="s">
        <v>464</v>
      </c>
      <c r="B192" s="125" t="s">
        <v>465</v>
      </c>
      <c r="C192" s="126">
        <v>10600000000</v>
      </c>
      <c r="D192" s="126">
        <v>0</v>
      </c>
      <c r="E192" s="126">
        <v>0</v>
      </c>
      <c r="F192" s="126">
        <v>10600000000</v>
      </c>
      <c r="G192" s="126">
        <v>0</v>
      </c>
      <c r="H192" s="126">
        <v>10600000000</v>
      </c>
      <c r="I192" s="126">
        <v>423410000</v>
      </c>
      <c r="J192" s="126">
        <v>423410000</v>
      </c>
      <c r="K192" s="127">
        <v>3.9944339622641503E-2</v>
      </c>
      <c r="L192" s="126">
        <v>0</v>
      </c>
      <c r="M192" s="126">
        <v>0</v>
      </c>
      <c r="N192" s="127">
        <v>0</v>
      </c>
    </row>
    <row r="193" spans="1:14" s="113" customFormat="1" ht="17" customHeight="1" x14ac:dyDescent="0.2">
      <c r="A193" s="124" t="s">
        <v>466</v>
      </c>
      <c r="B193" s="125" t="s">
        <v>467</v>
      </c>
      <c r="C193" s="126">
        <v>197433172000</v>
      </c>
      <c r="D193" s="126">
        <v>0</v>
      </c>
      <c r="E193" s="126">
        <v>0</v>
      </c>
      <c r="F193" s="126">
        <v>197433172000</v>
      </c>
      <c r="G193" s="126">
        <v>0</v>
      </c>
      <c r="H193" s="126">
        <v>197433172000</v>
      </c>
      <c r="I193" s="126">
        <v>86679263690</v>
      </c>
      <c r="J193" s="126">
        <v>86679263690</v>
      </c>
      <c r="K193" s="127">
        <v>0.43903090251723298</v>
      </c>
      <c r="L193" s="126">
        <v>467980</v>
      </c>
      <c r="M193" s="126">
        <v>467980</v>
      </c>
      <c r="N193" s="127">
        <v>2.37032103196924E-6</v>
      </c>
    </row>
    <row r="194" spans="1:14" s="113" customFormat="1" ht="25.5" customHeight="1" x14ac:dyDescent="0.2">
      <c r="A194" s="124" t="s">
        <v>468</v>
      </c>
      <c r="B194" s="125" t="s">
        <v>469</v>
      </c>
      <c r="C194" s="126">
        <v>197433172000</v>
      </c>
      <c r="D194" s="126">
        <v>0</v>
      </c>
      <c r="E194" s="126">
        <v>0</v>
      </c>
      <c r="F194" s="126">
        <v>197433172000</v>
      </c>
      <c r="G194" s="126">
        <v>0</v>
      </c>
      <c r="H194" s="126">
        <v>197433172000</v>
      </c>
      <c r="I194" s="126">
        <v>86679263690</v>
      </c>
      <c r="J194" s="126">
        <v>86679263690</v>
      </c>
      <c r="K194" s="127">
        <v>0.43903090251723298</v>
      </c>
      <c r="L194" s="126">
        <v>467980</v>
      </c>
      <c r="M194" s="126">
        <v>467980</v>
      </c>
      <c r="N194" s="127">
        <v>2.37032103196924E-6</v>
      </c>
    </row>
    <row r="195" spans="1:14" s="113" customFormat="1" ht="42.65" customHeight="1" x14ac:dyDescent="0.2">
      <c r="A195" s="124" t="s">
        <v>470</v>
      </c>
      <c r="B195" s="125" t="s">
        <v>471</v>
      </c>
      <c r="C195" s="126">
        <v>41181240000</v>
      </c>
      <c r="D195" s="126">
        <v>0</v>
      </c>
      <c r="E195" s="126">
        <v>0</v>
      </c>
      <c r="F195" s="126">
        <v>41181240000</v>
      </c>
      <c r="G195" s="126">
        <v>0</v>
      </c>
      <c r="H195" s="126">
        <v>41181240000</v>
      </c>
      <c r="I195" s="126">
        <v>8475228333</v>
      </c>
      <c r="J195" s="126">
        <v>8475228333</v>
      </c>
      <c r="K195" s="127">
        <v>0.20580313591819999</v>
      </c>
      <c r="L195" s="126">
        <v>0</v>
      </c>
      <c r="M195" s="126">
        <v>0</v>
      </c>
      <c r="N195" s="127">
        <v>0</v>
      </c>
    </row>
    <row r="196" spans="1:14" s="113" customFormat="1" ht="25.5" customHeight="1" x14ac:dyDescent="0.2">
      <c r="A196" s="124" t="s">
        <v>472</v>
      </c>
      <c r="B196" s="125" t="s">
        <v>473</v>
      </c>
      <c r="C196" s="126">
        <v>51272699000</v>
      </c>
      <c r="D196" s="126">
        <v>0</v>
      </c>
      <c r="E196" s="126">
        <v>0</v>
      </c>
      <c r="F196" s="126">
        <v>51272699000</v>
      </c>
      <c r="G196" s="126">
        <v>0</v>
      </c>
      <c r="H196" s="126">
        <v>51272699000</v>
      </c>
      <c r="I196" s="126">
        <v>1955622666</v>
      </c>
      <c r="J196" s="126">
        <v>1955622666</v>
      </c>
      <c r="K196" s="127">
        <v>3.8141597851129298E-2</v>
      </c>
      <c r="L196" s="126">
        <v>467980</v>
      </c>
      <c r="M196" s="126">
        <v>467980</v>
      </c>
      <c r="N196" s="127">
        <v>9.1272745364935794E-6</v>
      </c>
    </row>
    <row r="197" spans="1:14" s="113" customFormat="1" ht="42.65" customHeight="1" x14ac:dyDescent="0.2">
      <c r="A197" s="124" t="s">
        <v>474</v>
      </c>
      <c r="B197" s="125" t="s">
        <v>475</v>
      </c>
      <c r="C197" s="126">
        <v>75479300000</v>
      </c>
      <c r="D197" s="126">
        <v>0</v>
      </c>
      <c r="E197" s="126">
        <v>0</v>
      </c>
      <c r="F197" s="126">
        <v>75479300000</v>
      </c>
      <c r="G197" s="126">
        <v>0</v>
      </c>
      <c r="H197" s="126">
        <v>75479300000</v>
      </c>
      <c r="I197" s="126">
        <v>74183224250</v>
      </c>
      <c r="J197" s="126">
        <v>74183224250</v>
      </c>
      <c r="K197" s="127">
        <v>0.98282872588908499</v>
      </c>
      <c r="L197" s="126">
        <v>0</v>
      </c>
      <c r="M197" s="126">
        <v>0</v>
      </c>
      <c r="N197" s="127">
        <v>0</v>
      </c>
    </row>
    <row r="198" spans="1:14" s="113" customFormat="1" ht="42.65" customHeight="1" x14ac:dyDescent="0.2">
      <c r="A198" s="124" t="s">
        <v>476</v>
      </c>
      <c r="B198" s="125" t="s">
        <v>477</v>
      </c>
      <c r="C198" s="126">
        <v>29499933000</v>
      </c>
      <c r="D198" s="126">
        <v>0</v>
      </c>
      <c r="E198" s="126">
        <v>0</v>
      </c>
      <c r="F198" s="126">
        <v>29499933000</v>
      </c>
      <c r="G198" s="126">
        <v>0</v>
      </c>
      <c r="H198" s="126">
        <v>29499933000</v>
      </c>
      <c r="I198" s="126">
        <v>2065188441</v>
      </c>
      <c r="J198" s="126">
        <v>2065188441</v>
      </c>
      <c r="K198" s="127">
        <v>7.0006546828428398E-2</v>
      </c>
      <c r="L198" s="126">
        <v>0</v>
      </c>
      <c r="M198" s="126">
        <v>0</v>
      </c>
      <c r="N198" s="127">
        <v>0</v>
      </c>
    </row>
    <row r="199" spans="1:14" s="113" customFormat="1" ht="17" customHeight="1" x14ac:dyDescent="0.2">
      <c r="A199" s="124" t="s">
        <v>478</v>
      </c>
      <c r="B199" s="125" t="s">
        <v>479</v>
      </c>
      <c r="C199" s="126">
        <v>10440000000</v>
      </c>
      <c r="D199" s="126">
        <v>0</v>
      </c>
      <c r="E199" s="126">
        <v>0</v>
      </c>
      <c r="F199" s="126">
        <v>10440000000</v>
      </c>
      <c r="G199" s="126">
        <v>0</v>
      </c>
      <c r="H199" s="126">
        <v>10440000000</v>
      </c>
      <c r="I199" s="126">
        <v>4791560034</v>
      </c>
      <c r="J199" s="126">
        <v>4791560034</v>
      </c>
      <c r="K199" s="127">
        <v>0.45896168908045998</v>
      </c>
      <c r="L199" s="126">
        <v>0</v>
      </c>
      <c r="M199" s="126">
        <v>0</v>
      </c>
      <c r="N199" s="127">
        <v>0</v>
      </c>
    </row>
    <row r="200" spans="1:14" s="113" customFormat="1" ht="25.5" customHeight="1" x14ac:dyDescent="0.2">
      <c r="A200" s="124" t="s">
        <v>480</v>
      </c>
      <c r="B200" s="125" t="s">
        <v>481</v>
      </c>
      <c r="C200" s="126">
        <v>10440000000</v>
      </c>
      <c r="D200" s="126">
        <v>0</v>
      </c>
      <c r="E200" s="126">
        <v>0</v>
      </c>
      <c r="F200" s="126">
        <v>10440000000</v>
      </c>
      <c r="G200" s="126">
        <v>0</v>
      </c>
      <c r="H200" s="126">
        <v>10440000000</v>
      </c>
      <c r="I200" s="126">
        <v>4791560034</v>
      </c>
      <c r="J200" s="126">
        <v>4791560034</v>
      </c>
      <c r="K200" s="127">
        <v>0.45896168908045998</v>
      </c>
      <c r="L200" s="126">
        <v>0</v>
      </c>
      <c r="M200" s="126">
        <v>0</v>
      </c>
      <c r="N200" s="127">
        <v>0</v>
      </c>
    </row>
    <row r="201" spans="1:14" s="113" customFormat="1" ht="25.5" customHeight="1" x14ac:dyDescent="0.2">
      <c r="A201" s="128" t="s">
        <v>482</v>
      </c>
      <c r="B201" s="129" t="s">
        <v>483</v>
      </c>
      <c r="C201" s="130">
        <v>10440000000</v>
      </c>
      <c r="D201" s="130">
        <v>0</v>
      </c>
      <c r="E201" s="130">
        <v>0</v>
      </c>
      <c r="F201" s="130">
        <v>10440000000</v>
      </c>
      <c r="G201" s="130">
        <v>0</v>
      </c>
      <c r="H201" s="130">
        <v>10440000000</v>
      </c>
      <c r="I201" s="130">
        <v>4791560034</v>
      </c>
      <c r="J201" s="130">
        <v>4791560034</v>
      </c>
      <c r="K201" s="131">
        <v>0.45896168908045998</v>
      </c>
      <c r="L201" s="130">
        <v>0</v>
      </c>
      <c r="M201" s="130">
        <v>0</v>
      </c>
      <c r="N201" s="131">
        <v>0</v>
      </c>
    </row>
    <row r="202" spans="1:14" s="113" customFormat="1" ht="51.15" customHeight="1" x14ac:dyDescent="0.2"/>
    <row r="203" spans="1:14" s="113" customFormat="1" ht="22.45" customHeight="1" x14ac:dyDescent="0.2">
      <c r="C203" s="158"/>
      <c r="D203" s="158"/>
      <c r="E203" s="158"/>
      <c r="H203" s="158"/>
      <c r="I203" s="158"/>
      <c r="J203" s="158"/>
    </row>
    <row r="204" spans="1:14" s="113" customFormat="1" ht="19.7" customHeight="1" x14ac:dyDescent="0.2">
      <c r="C204" s="170" t="s">
        <v>80</v>
      </c>
      <c r="D204" s="170"/>
      <c r="E204" s="170"/>
      <c r="H204" s="170" t="s">
        <v>77</v>
      </c>
      <c r="I204" s="170"/>
      <c r="J204" s="170"/>
    </row>
    <row r="205" spans="1:14" s="113" customFormat="1" ht="19.7" customHeight="1" x14ac:dyDescent="0.2">
      <c r="C205" s="171" t="s">
        <v>484</v>
      </c>
      <c r="D205" s="171"/>
      <c r="E205" s="171"/>
      <c r="H205" s="171" t="s">
        <v>485</v>
      </c>
      <c r="I205" s="171"/>
      <c r="J205" s="171"/>
    </row>
    <row r="206" spans="1:14" s="113" customFormat="1" ht="31.95" customHeight="1" x14ac:dyDescent="0.2"/>
    <row r="207" spans="1:14" s="113" customFormat="1" ht="46.4" customHeight="1" x14ac:dyDescent="0.2"/>
  </sheetData>
  <mergeCells count="29">
    <mergeCell ref="A1:A5"/>
    <mergeCell ref="B1:K6"/>
    <mergeCell ref="A8:E8"/>
    <mergeCell ref="I8:J8"/>
    <mergeCell ref="A9:E9"/>
    <mergeCell ref="I9:J9"/>
    <mergeCell ref="N10:N12"/>
    <mergeCell ref="A11:A12"/>
    <mergeCell ref="B11:B12"/>
    <mergeCell ref="C11:C12"/>
    <mergeCell ref="D11:E11"/>
    <mergeCell ref="A10:B10"/>
    <mergeCell ref="C10:H10"/>
    <mergeCell ref="I10:J10"/>
    <mergeCell ref="K10:K12"/>
    <mergeCell ref="L10:M10"/>
    <mergeCell ref="C205:E205"/>
    <mergeCell ref="H205:J205"/>
    <mergeCell ref="F11:F12"/>
    <mergeCell ref="G11:G12"/>
    <mergeCell ref="H11:H12"/>
    <mergeCell ref="I11:I12"/>
    <mergeCell ref="J11:J12"/>
    <mergeCell ref="M11:M12"/>
    <mergeCell ref="C203:E203"/>
    <mergeCell ref="H203:J203"/>
    <mergeCell ref="C204:E204"/>
    <mergeCell ref="H204:J204"/>
    <mergeCell ref="L11:L12"/>
  </mergeCells>
  <pageMargins left="0.7" right="0.7" top="0.75" bottom="0.75" header="0.3" footer="0.3"/>
  <pageSetup paperSize="5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6EC98-4C21-484E-A640-634529F69F72}">
  <sheetPr>
    <pageSetUpPr fitToPage="1"/>
  </sheetPr>
  <dimension ref="A2:U54"/>
  <sheetViews>
    <sheetView zoomScale="77" zoomScaleNormal="77" workbookViewId="0">
      <pane xSplit="3" ySplit="20" topLeftCell="D21" activePane="bottomRight" state="frozen"/>
      <selection pane="topRight" activeCell="D1" sqref="D1"/>
      <selection pane="bottomLeft" activeCell="A21" sqref="A21"/>
      <selection pane="bottomRight" activeCell="A47" sqref="A47"/>
    </sheetView>
  </sheetViews>
  <sheetFormatPr baseColWidth="10" defaultColWidth="11.5" defaultRowHeight="14.3" x14ac:dyDescent="0.25"/>
  <cols>
    <col min="1" max="1" width="50.25" customWidth="1"/>
    <col min="2" max="2" width="43.375" customWidth="1"/>
    <col min="3" max="3" width="20.125" style="5" customWidth="1"/>
    <col min="4" max="4" width="19.5" style="5" customWidth="1"/>
    <col min="5" max="5" width="22.125" style="9" customWidth="1"/>
    <col min="6" max="6" width="19.5" style="9" customWidth="1"/>
    <col min="7" max="7" width="17" style="9" hidden="1" customWidth="1"/>
    <col min="8" max="8" width="17.875" style="9" hidden="1" customWidth="1"/>
    <col min="9" max="9" width="18.375" style="9" hidden="1" customWidth="1"/>
    <col min="10" max="10" width="21.5" style="9" hidden="1" customWidth="1"/>
    <col min="11" max="11" width="18.875" style="9" hidden="1" customWidth="1"/>
    <col min="12" max="12" width="22.375" style="9" hidden="1" customWidth="1"/>
    <col min="13" max="13" width="21.125" style="9" hidden="1" customWidth="1"/>
    <col min="14" max="14" width="22.5" style="9" hidden="1" customWidth="1"/>
    <col min="15" max="15" width="25.125" style="9" hidden="1" customWidth="1"/>
    <col min="16" max="16" width="22.375" style="9" hidden="1" customWidth="1"/>
    <col min="17" max="17" width="19.375" style="9" hidden="1" customWidth="1"/>
    <col min="18" max="18" width="17.625" style="9" customWidth="1"/>
    <col min="19" max="19" width="11.5" style="10" customWidth="1"/>
    <col min="20" max="20" width="17.875" style="5" customWidth="1"/>
    <col min="21" max="21" width="18.625" customWidth="1"/>
  </cols>
  <sheetData>
    <row r="2" spans="1:19" ht="15.65" x14ac:dyDescent="0.25">
      <c r="A2" s="7" t="s">
        <v>9</v>
      </c>
    </row>
    <row r="3" spans="1:19" ht="15.65" x14ac:dyDescent="0.25">
      <c r="A3" s="7" t="s">
        <v>10</v>
      </c>
      <c r="Q3" s="4"/>
    </row>
    <row r="4" spans="1:19" ht="15.65" x14ac:dyDescent="0.25">
      <c r="A4" s="7" t="s">
        <v>11</v>
      </c>
      <c r="H4" s="3"/>
      <c r="J4" s="4"/>
      <c r="K4" s="4"/>
      <c r="L4" s="2"/>
      <c r="M4" s="4"/>
    </row>
    <row r="5" spans="1:19" ht="15.65" x14ac:dyDescent="0.25">
      <c r="A5" s="8" t="s">
        <v>82</v>
      </c>
      <c r="C5" s="4"/>
      <c r="D5" s="9" t="s">
        <v>12</v>
      </c>
      <c r="E5" s="9" t="s">
        <v>12</v>
      </c>
      <c r="F5" s="4"/>
      <c r="G5" s="4"/>
      <c r="I5" s="4"/>
      <c r="K5" s="4"/>
      <c r="M5" s="2"/>
      <c r="N5" s="2"/>
      <c r="O5" s="4"/>
      <c r="P5" s="4"/>
      <c r="Q5" s="4"/>
      <c r="R5" s="4"/>
    </row>
    <row r="6" spans="1:19" ht="14.95" thickBot="1" x14ac:dyDescent="0.3">
      <c r="A6" s="2"/>
      <c r="B6" s="4"/>
      <c r="C6" s="4"/>
      <c r="D6" s="4"/>
      <c r="E6" s="2"/>
      <c r="F6" s="4"/>
      <c r="G6" s="3"/>
      <c r="J6" s="2"/>
    </row>
    <row r="7" spans="1:19" ht="63.7" customHeight="1" thickBot="1" x14ac:dyDescent="0.3">
      <c r="A7" s="71" t="s">
        <v>0</v>
      </c>
      <c r="B7" s="72" t="s">
        <v>13</v>
      </c>
      <c r="C7" s="73" t="s">
        <v>14</v>
      </c>
      <c r="D7" s="73" t="s">
        <v>15</v>
      </c>
      <c r="E7" s="74" t="s">
        <v>16</v>
      </c>
      <c r="F7" s="74" t="s">
        <v>17</v>
      </c>
      <c r="G7" s="75" t="s">
        <v>18</v>
      </c>
      <c r="H7" s="75" t="s">
        <v>19</v>
      </c>
      <c r="I7" s="74" t="s">
        <v>20</v>
      </c>
      <c r="J7" s="74" t="s">
        <v>21</v>
      </c>
      <c r="K7" s="74" t="s">
        <v>22</v>
      </c>
      <c r="L7" s="74" t="s">
        <v>23</v>
      </c>
      <c r="M7" s="74" t="s">
        <v>24</v>
      </c>
      <c r="N7" s="74" t="s">
        <v>25</v>
      </c>
      <c r="O7" s="74" t="s">
        <v>26</v>
      </c>
      <c r="P7" s="74" t="s">
        <v>27</v>
      </c>
      <c r="Q7" s="74" t="s">
        <v>28</v>
      </c>
      <c r="R7" s="74" t="s">
        <v>29</v>
      </c>
      <c r="S7" s="76" t="s">
        <v>30</v>
      </c>
    </row>
    <row r="8" spans="1:19" hidden="1" x14ac:dyDescent="0.25">
      <c r="A8" s="66"/>
      <c r="B8" s="67"/>
      <c r="C8" s="68"/>
      <c r="D8" s="67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7"/>
      <c r="Q8" s="67"/>
      <c r="R8" s="69"/>
      <c r="S8" s="70"/>
    </row>
    <row r="9" spans="1:19" hidden="1" x14ac:dyDescent="0.25">
      <c r="A9" s="17" t="s">
        <v>31</v>
      </c>
      <c r="B9" s="13" t="s">
        <v>32</v>
      </c>
      <c r="C9" s="14"/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6"/>
    </row>
    <row r="10" spans="1:19" hidden="1" x14ac:dyDescent="0.25">
      <c r="A10" s="17" t="s">
        <v>33</v>
      </c>
      <c r="B10" s="18" t="s">
        <v>34</v>
      </c>
      <c r="C10" s="14"/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6"/>
    </row>
    <row r="11" spans="1:19" hidden="1" x14ac:dyDescent="0.25">
      <c r="A11" s="17" t="s">
        <v>35</v>
      </c>
      <c r="B11" s="13" t="s">
        <v>36</v>
      </c>
      <c r="C11" s="14"/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6"/>
    </row>
    <row r="12" spans="1:19" hidden="1" x14ac:dyDescent="0.25">
      <c r="A12" s="17" t="s">
        <v>37</v>
      </c>
      <c r="B12" s="13" t="s">
        <v>38</v>
      </c>
      <c r="C12" s="14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6"/>
    </row>
    <row r="13" spans="1:19" hidden="1" x14ac:dyDescent="0.25">
      <c r="A13" s="19" t="s">
        <v>39</v>
      </c>
      <c r="B13" s="20" t="s">
        <v>40</v>
      </c>
      <c r="C13" s="14"/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6"/>
    </row>
    <row r="14" spans="1:19" hidden="1" x14ac:dyDescent="0.25">
      <c r="A14" s="17" t="s">
        <v>41</v>
      </c>
      <c r="B14" s="13" t="s">
        <v>42</v>
      </c>
      <c r="C14" s="14"/>
      <c r="D14" s="1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6"/>
    </row>
    <row r="15" spans="1:19" hidden="1" x14ac:dyDescent="0.25">
      <c r="A15" s="17" t="s">
        <v>43</v>
      </c>
      <c r="B15" s="13" t="s">
        <v>44</v>
      </c>
      <c r="C15" s="14"/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6"/>
    </row>
    <row r="16" spans="1:19" hidden="1" x14ac:dyDescent="0.25">
      <c r="A16" s="19" t="s">
        <v>45</v>
      </c>
      <c r="B16" s="20" t="s">
        <v>46</v>
      </c>
      <c r="C16" s="14"/>
      <c r="D16" s="1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6"/>
    </row>
    <row r="17" spans="1:20" hidden="1" x14ac:dyDescent="0.25">
      <c r="A17" s="17" t="s">
        <v>47</v>
      </c>
      <c r="B17" s="13" t="s">
        <v>48</v>
      </c>
      <c r="C17" s="14"/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6"/>
    </row>
    <row r="18" spans="1:20" hidden="1" x14ac:dyDescent="0.25">
      <c r="A18" s="19" t="s">
        <v>49</v>
      </c>
      <c r="B18" s="20" t="s">
        <v>50</v>
      </c>
      <c r="C18" s="14"/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6"/>
    </row>
    <row r="19" spans="1:20" hidden="1" x14ac:dyDescent="0.25">
      <c r="A19" s="17" t="s">
        <v>51</v>
      </c>
      <c r="B19" s="13" t="s">
        <v>52</v>
      </c>
      <c r="C19" s="14"/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6"/>
    </row>
    <row r="20" spans="1:20" hidden="1" x14ac:dyDescent="0.25">
      <c r="A20" s="77" t="s">
        <v>53</v>
      </c>
      <c r="B20" s="78" t="s">
        <v>54</v>
      </c>
      <c r="C20" s="79"/>
      <c r="D20" s="79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1"/>
    </row>
    <row r="21" spans="1:20" s="1" customFormat="1" x14ac:dyDescent="0.25">
      <c r="A21" s="82" t="s">
        <v>55</v>
      </c>
      <c r="B21" s="83" t="s">
        <v>56</v>
      </c>
      <c r="C21" s="84">
        <f>+C22+C26</f>
        <v>8181568912</v>
      </c>
      <c r="D21" s="84">
        <f>+D22+D26</f>
        <v>0</v>
      </c>
      <c r="E21" s="85">
        <f>+C21-D21</f>
        <v>8181568912</v>
      </c>
      <c r="F21" s="86">
        <f>+F22+F26</f>
        <v>4589100</v>
      </c>
      <c r="G21" s="85">
        <f t="shared" ref="G21:Q21" si="0">+G22+G26</f>
        <v>0</v>
      </c>
      <c r="H21" s="85">
        <f t="shared" si="0"/>
        <v>0</v>
      </c>
      <c r="I21" s="85">
        <f>+I22+I26</f>
        <v>0</v>
      </c>
      <c r="J21" s="87">
        <f>+J22+J26</f>
        <v>0</v>
      </c>
      <c r="K21" s="87">
        <f t="shared" si="0"/>
        <v>0</v>
      </c>
      <c r="L21" s="87">
        <f t="shared" si="0"/>
        <v>0</v>
      </c>
      <c r="M21" s="87">
        <f t="shared" si="0"/>
        <v>0</v>
      </c>
      <c r="N21" s="87">
        <f t="shared" si="0"/>
        <v>0</v>
      </c>
      <c r="O21" s="87">
        <f t="shared" si="0"/>
        <v>0</v>
      </c>
      <c r="P21" s="87">
        <f t="shared" si="0"/>
        <v>0</v>
      </c>
      <c r="Q21" s="84">
        <f t="shared" si="0"/>
        <v>0</v>
      </c>
      <c r="R21" s="88">
        <f>SUM(F21:Q21)</f>
        <v>4589100</v>
      </c>
      <c r="S21" s="89">
        <f t="shared" ref="S21:S26" si="1">+R21/E21*100</f>
        <v>5.609070887698709E-2</v>
      </c>
      <c r="T21" s="34"/>
    </row>
    <row r="22" spans="1:20" s="112" customFormat="1" x14ac:dyDescent="0.25">
      <c r="A22" s="92" t="s">
        <v>57</v>
      </c>
      <c r="B22" s="25" t="s">
        <v>58</v>
      </c>
      <c r="C22" s="37">
        <f>+C23</f>
        <v>75653862</v>
      </c>
      <c r="D22" s="37">
        <f>+D23</f>
        <v>0</v>
      </c>
      <c r="E22" s="27">
        <f t="shared" ref="E22:E30" si="2">+C22+D22</f>
        <v>75653862</v>
      </c>
      <c r="F22" s="109">
        <f t="shared" ref="F22:Q22" si="3">+F23</f>
        <v>3213000</v>
      </c>
      <c r="G22" s="27">
        <f t="shared" si="3"/>
        <v>0</v>
      </c>
      <c r="H22" s="27">
        <f t="shared" si="3"/>
        <v>0</v>
      </c>
      <c r="I22" s="27">
        <v>0</v>
      </c>
      <c r="J22" s="110">
        <f t="shared" si="3"/>
        <v>0</v>
      </c>
      <c r="K22" s="110">
        <f t="shared" si="3"/>
        <v>0</v>
      </c>
      <c r="L22" s="110">
        <v>0</v>
      </c>
      <c r="M22" s="110">
        <f t="shared" si="3"/>
        <v>0</v>
      </c>
      <c r="N22" s="110"/>
      <c r="O22" s="110">
        <f t="shared" si="3"/>
        <v>0</v>
      </c>
      <c r="P22" s="110">
        <f t="shared" si="3"/>
        <v>0</v>
      </c>
      <c r="Q22" s="37">
        <f t="shared" si="3"/>
        <v>0</v>
      </c>
      <c r="R22" s="55">
        <f t="shared" ref="R22:R25" si="4">SUM(F22:Q22)</f>
        <v>3213000</v>
      </c>
      <c r="S22" s="98">
        <f t="shared" si="1"/>
        <v>4.2469741994136401</v>
      </c>
      <c r="T22" s="111"/>
    </row>
    <row r="23" spans="1:20" x14ac:dyDescent="0.25">
      <c r="A23" s="90" t="s">
        <v>59</v>
      </c>
      <c r="B23" s="24" t="s">
        <v>60</v>
      </c>
      <c r="C23" s="36">
        <f>+C24+C25</f>
        <v>75653862</v>
      </c>
      <c r="D23" s="36">
        <f>+D24+D25</f>
        <v>0</v>
      </c>
      <c r="E23" s="23">
        <f t="shared" si="2"/>
        <v>75653862</v>
      </c>
      <c r="F23" s="39">
        <f>+F24+F25</f>
        <v>3213000</v>
      </c>
      <c r="G23" s="23">
        <f t="shared" ref="G23:Q23" si="5">+G24+G25</f>
        <v>0</v>
      </c>
      <c r="H23" s="23">
        <f t="shared" si="5"/>
        <v>0</v>
      </c>
      <c r="I23" s="23">
        <v>0</v>
      </c>
      <c r="J23" s="22">
        <f t="shared" si="5"/>
        <v>0</v>
      </c>
      <c r="K23" s="22">
        <f>+K24+K25</f>
        <v>0</v>
      </c>
      <c r="L23" s="22">
        <v>0</v>
      </c>
      <c r="M23" s="22">
        <f t="shared" si="5"/>
        <v>0</v>
      </c>
      <c r="N23" s="22"/>
      <c r="O23" s="22">
        <f t="shared" si="5"/>
        <v>0</v>
      </c>
      <c r="P23" s="22">
        <f t="shared" si="5"/>
        <v>0</v>
      </c>
      <c r="Q23" s="36">
        <f t="shared" si="5"/>
        <v>0</v>
      </c>
      <c r="R23" s="54">
        <f t="shared" si="4"/>
        <v>3213000</v>
      </c>
      <c r="S23" s="91">
        <f t="shared" si="1"/>
        <v>4.2469741994136401</v>
      </c>
    </row>
    <row r="24" spans="1:20" x14ac:dyDescent="0.25">
      <c r="A24" s="92" t="s">
        <v>1</v>
      </c>
      <c r="B24" s="25" t="s">
        <v>2</v>
      </c>
      <c r="C24" s="37">
        <v>75653862</v>
      </c>
      <c r="D24" s="37"/>
      <c r="E24" s="27">
        <f t="shared" si="2"/>
        <v>75653862</v>
      </c>
      <c r="F24" s="40">
        <v>3213000</v>
      </c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37"/>
      <c r="R24" s="55">
        <f t="shared" si="4"/>
        <v>3213000</v>
      </c>
      <c r="S24" s="91">
        <v>0</v>
      </c>
    </row>
    <row r="25" spans="1:20" ht="16.3" x14ac:dyDescent="0.3">
      <c r="A25" s="92" t="s">
        <v>6</v>
      </c>
      <c r="B25" s="25" t="s">
        <v>61</v>
      </c>
      <c r="C25" s="37">
        <v>0</v>
      </c>
      <c r="D25" s="37">
        <v>0</v>
      </c>
      <c r="E25" s="27">
        <f t="shared" si="2"/>
        <v>0</v>
      </c>
      <c r="F25" s="40"/>
      <c r="G25" s="27"/>
      <c r="H25" s="27"/>
      <c r="I25" s="27"/>
      <c r="J25" s="27"/>
      <c r="K25" s="27"/>
      <c r="L25" s="12"/>
      <c r="M25" s="27"/>
      <c r="N25" s="27"/>
      <c r="O25" s="27"/>
      <c r="P25" s="27">
        <v>0</v>
      </c>
      <c r="Q25" s="37"/>
      <c r="R25" s="55">
        <f t="shared" si="4"/>
        <v>0</v>
      </c>
      <c r="S25" s="91">
        <v>0</v>
      </c>
      <c r="T25" s="12"/>
    </row>
    <row r="26" spans="1:20" x14ac:dyDescent="0.25">
      <c r="A26" s="92" t="s">
        <v>62</v>
      </c>
      <c r="B26" s="25" t="s">
        <v>63</v>
      </c>
      <c r="C26" s="37">
        <f>+C27+C29</f>
        <v>8105915050</v>
      </c>
      <c r="D26" s="37">
        <f>+D27+D29</f>
        <v>0</v>
      </c>
      <c r="E26" s="27">
        <f t="shared" si="2"/>
        <v>8105915050</v>
      </c>
      <c r="F26" s="40">
        <f>+F27+F29</f>
        <v>1376100</v>
      </c>
      <c r="G26" s="27">
        <f t="shared" ref="G26:Q26" si="6">+G27+G29</f>
        <v>0</v>
      </c>
      <c r="H26" s="27">
        <f t="shared" si="6"/>
        <v>0</v>
      </c>
      <c r="I26" s="27">
        <f t="shared" si="6"/>
        <v>0</v>
      </c>
      <c r="J26" s="27">
        <f t="shared" si="6"/>
        <v>0</v>
      </c>
      <c r="K26" s="27">
        <f t="shared" si="6"/>
        <v>0</v>
      </c>
      <c r="L26" s="27">
        <f>+L27+L29</f>
        <v>0</v>
      </c>
      <c r="M26" s="27">
        <f t="shared" si="6"/>
        <v>0</v>
      </c>
      <c r="N26" s="27">
        <f t="shared" si="6"/>
        <v>0</v>
      </c>
      <c r="O26" s="27">
        <f>+O27+O29</f>
        <v>0</v>
      </c>
      <c r="P26" s="27">
        <f>+P27+P29</f>
        <v>0</v>
      </c>
      <c r="Q26" s="37">
        <f t="shared" si="6"/>
        <v>0</v>
      </c>
      <c r="R26" s="56">
        <f>+R27+R29</f>
        <v>1376100</v>
      </c>
      <c r="S26" s="91">
        <f t="shared" si="1"/>
        <v>1.6976491753389399E-2</v>
      </c>
    </row>
    <row r="27" spans="1:20" x14ac:dyDescent="0.25">
      <c r="A27" s="92" t="s">
        <v>64</v>
      </c>
      <c r="B27" s="25" t="s">
        <v>8</v>
      </c>
      <c r="C27" s="37">
        <f>+C28</f>
        <v>0</v>
      </c>
      <c r="D27" s="37">
        <f>+D28</f>
        <v>0</v>
      </c>
      <c r="E27" s="27">
        <f t="shared" si="2"/>
        <v>0</v>
      </c>
      <c r="F27" s="40">
        <f>+F28</f>
        <v>0</v>
      </c>
      <c r="G27" s="27">
        <f t="shared" ref="G27:M27" si="7">+G28</f>
        <v>0</v>
      </c>
      <c r="H27" s="27">
        <f t="shared" si="7"/>
        <v>0</v>
      </c>
      <c r="I27" s="27">
        <f t="shared" si="7"/>
        <v>0</v>
      </c>
      <c r="J27" s="27">
        <f t="shared" si="7"/>
        <v>0</v>
      </c>
      <c r="K27" s="27">
        <f t="shared" si="7"/>
        <v>0</v>
      </c>
      <c r="L27" s="27">
        <f t="shared" si="7"/>
        <v>0</v>
      </c>
      <c r="M27" s="27">
        <f t="shared" si="7"/>
        <v>0</v>
      </c>
      <c r="N27" s="27">
        <f>+N28</f>
        <v>0</v>
      </c>
      <c r="O27" s="27">
        <f>+O28</f>
        <v>0</v>
      </c>
      <c r="P27" s="27">
        <f>+P28</f>
        <v>0</v>
      </c>
      <c r="Q27" s="27">
        <v>0</v>
      </c>
      <c r="R27" s="56">
        <f>+R28</f>
        <v>0</v>
      </c>
      <c r="S27" s="91">
        <v>0</v>
      </c>
    </row>
    <row r="28" spans="1:20" x14ac:dyDescent="0.25">
      <c r="A28" s="92" t="s">
        <v>7</v>
      </c>
      <c r="B28" s="25" t="s">
        <v>65</v>
      </c>
      <c r="C28" s="37">
        <v>0</v>
      </c>
      <c r="D28" s="37"/>
      <c r="E28" s="27">
        <f t="shared" si="2"/>
        <v>0</v>
      </c>
      <c r="F28" s="40">
        <v>0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37"/>
      <c r="R28" s="55">
        <f t="shared" ref="R28:R29" si="8">SUM(F28:Q28)</f>
        <v>0</v>
      </c>
      <c r="S28" s="91">
        <v>0</v>
      </c>
    </row>
    <row r="29" spans="1:20" x14ac:dyDescent="0.25">
      <c r="A29" s="92" t="s">
        <v>66</v>
      </c>
      <c r="B29" s="25" t="s">
        <v>67</v>
      </c>
      <c r="C29" s="37">
        <f>+C30</f>
        <v>8105915050</v>
      </c>
      <c r="D29" s="37">
        <f>+D30</f>
        <v>0</v>
      </c>
      <c r="E29" s="27">
        <f>+C29+D29</f>
        <v>8105915050</v>
      </c>
      <c r="F29" s="40">
        <f>+F30</f>
        <v>1376100</v>
      </c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37"/>
      <c r="R29" s="55">
        <f t="shared" si="8"/>
        <v>1376100</v>
      </c>
      <c r="S29" s="91">
        <f>+R29/E29*100</f>
        <v>1.6976491753389399E-2</v>
      </c>
    </row>
    <row r="30" spans="1:20" ht="16.3" x14ac:dyDescent="0.3">
      <c r="A30" s="92" t="s">
        <v>5</v>
      </c>
      <c r="B30" s="25" t="s">
        <v>68</v>
      </c>
      <c r="C30" s="37">
        <v>8105915050</v>
      </c>
      <c r="D30" s="37"/>
      <c r="E30" s="27">
        <f t="shared" si="2"/>
        <v>8105915050</v>
      </c>
      <c r="F30" s="40">
        <v>1376100</v>
      </c>
      <c r="G30" s="27"/>
      <c r="H30" s="27"/>
      <c r="I30" s="27"/>
      <c r="J30" s="27"/>
      <c r="K30" s="27"/>
      <c r="L30" s="93"/>
      <c r="M30" s="27"/>
      <c r="N30" s="27"/>
      <c r="O30" s="46"/>
      <c r="P30" s="27"/>
      <c r="Q30" s="93"/>
      <c r="R30" s="55">
        <f>SUM(F30:Q30)</f>
        <v>1376100</v>
      </c>
      <c r="S30" s="91">
        <f>+R30/E30*100</f>
        <v>1.6976491753389399E-2</v>
      </c>
    </row>
    <row r="31" spans="1:20" hidden="1" x14ac:dyDescent="0.25">
      <c r="A31" s="94" t="s">
        <v>69</v>
      </c>
      <c r="B31" s="24"/>
      <c r="C31" s="36">
        <f>+C21</f>
        <v>8181568912</v>
      </c>
      <c r="D31" s="36">
        <f>+D21</f>
        <v>0</v>
      </c>
      <c r="E31" s="23">
        <f t="shared" ref="E31:Q31" si="9">+E21</f>
        <v>8181568912</v>
      </c>
      <c r="F31" s="41">
        <f t="shared" si="9"/>
        <v>4589100</v>
      </c>
      <c r="G31" s="23">
        <f t="shared" si="9"/>
        <v>0</v>
      </c>
      <c r="H31" s="23">
        <f>+H21</f>
        <v>0</v>
      </c>
      <c r="I31" s="23">
        <f>+I21</f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 t="shared" si="9"/>
        <v>0</v>
      </c>
      <c r="O31" s="23">
        <f t="shared" si="9"/>
        <v>0</v>
      </c>
      <c r="P31" s="23">
        <f t="shared" si="9"/>
        <v>0</v>
      </c>
      <c r="Q31" s="36">
        <f t="shared" si="9"/>
        <v>0</v>
      </c>
      <c r="R31" s="15">
        <f>+R21</f>
        <v>4589100</v>
      </c>
      <c r="S31" s="91">
        <f>+R31/E31*100</f>
        <v>5.609070887698709E-2</v>
      </c>
    </row>
    <row r="32" spans="1:20" hidden="1" x14ac:dyDescent="0.25">
      <c r="A32" s="95"/>
      <c r="B32" s="24"/>
      <c r="C32" s="36"/>
      <c r="D32" s="36"/>
      <c r="E32" s="23"/>
      <c r="F32" s="41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36"/>
      <c r="R32" s="15"/>
      <c r="S32" s="96"/>
    </row>
    <row r="33" spans="1:21" s="1" customFormat="1" x14ac:dyDescent="0.25">
      <c r="A33" s="94" t="s">
        <v>70</v>
      </c>
      <c r="B33" s="21"/>
      <c r="C33" s="35">
        <f>+C31</f>
        <v>8181568912</v>
      </c>
      <c r="D33" s="35">
        <f t="shared" ref="D33:Q33" si="10">+D31</f>
        <v>0</v>
      </c>
      <c r="E33" s="32">
        <f t="shared" si="10"/>
        <v>8181568912</v>
      </c>
      <c r="F33" s="42">
        <f t="shared" si="10"/>
        <v>4589100</v>
      </c>
      <c r="G33" s="32">
        <f t="shared" si="10"/>
        <v>0</v>
      </c>
      <c r="H33" s="32">
        <f t="shared" si="10"/>
        <v>0</v>
      </c>
      <c r="I33" s="32">
        <f t="shared" si="10"/>
        <v>0</v>
      </c>
      <c r="J33" s="32">
        <f t="shared" si="10"/>
        <v>0</v>
      </c>
      <c r="K33" s="32">
        <f t="shared" si="10"/>
        <v>0</v>
      </c>
      <c r="L33" s="32">
        <f t="shared" si="10"/>
        <v>0</v>
      </c>
      <c r="M33" s="32">
        <f t="shared" si="10"/>
        <v>0</v>
      </c>
      <c r="N33" s="32">
        <f t="shared" si="10"/>
        <v>0</v>
      </c>
      <c r="O33" s="32">
        <f t="shared" si="10"/>
        <v>0</v>
      </c>
      <c r="P33" s="32">
        <f t="shared" si="10"/>
        <v>0</v>
      </c>
      <c r="Q33" s="35">
        <f t="shared" si="10"/>
        <v>0</v>
      </c>
      <c r="R33" s="57">
        <f>SUM(F33:Q33)</f>
        <v>4589100</v>
      </c>
      <c r="S33" s="97">
        <f>+R33/E33*100</f>
        <v>5.609070887698709E-2</v>
      </c>
      <c r="T33" s="34"/>
    </row>
    <row r="34" spans="1:21" hidden="1" x14ac:dyDescent="0.25">
      <c r="A34" s="94"/>
      <c r="B34" s="24"/>
      <c r="C34" s="36"/>
      <c r="D34" s="38"/>
      <c r="E34" s="23"/>
      <c r="F34" s="41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36"/>
      <c r="R34" s="54"/>
      <c r="S34" s="96"/>
    </row>
    <row r="35" spans="1:21" x14ac:dyDescent="0.25">
      <c r="A35" s="92" t="s">
        <v>71</v>
      </c>
      <c r="B35" s="28" t="s">
        <v>72</v>
      </c>
      <c r="C35" s="37">
        <f>+C36</f>
        <v>68988113884</v>
      </c>
      <c r="D35" s="37">
        <f>+D36</f>
        <v>0</v>
      </c>
      <c r="E35" s="27">
        <f>+C35-D35</f>
        <v>68988113884</v>
      </c>
      <c r="F35" s="40">
        <f>+F36</f>
        <v>294814993</v>
      </c>
      <c r="G35" s="27"/>
      <c r="H35" s="27"/>
      <c r="I35" s="27"/>
      <c r="J35" s="26"/>
      <c r="K35" s="29"/>
      <c r="L35" s="26"/>
      <c r="M35" s="29"/>
      <c r="N35" s="26"/>
      <c r="O35" s="29"/>
      <c r="P35" s="29"/>
      <c r="Q35" s="37"/>
      <c r="R35" s="56">
        <f t="shared" ref="R35:R36" si="11">+R36</f>
        <v>294814993</v>
      </c>
      <c r="S35" s="98">
        <f t="shared" ref="S35:S38" si="12">+R35/E35*100</f>
        <v>0.4273417207719527</v>
      </c>
    </row>
    <row r="36" spans="1:21" ht="16.3" x14ac:dyDescent="0.3">
      <c r="A36" s="92" t="s">
        <v>73</v>
      </c>
      <c r="B36" s="25" t="s">
        <v>74</v>
      </c>
      <c r="C36" s="37">
        <f>+C37</f>
        <v>68988113884</v>
      </c>
      <c r="D36" s="44">
        <f>+D37</f>
        <v>0</v>
      </c>
      <c r="E36" s="27">
        <f>+C36-D36</f>
        <v>68988113884</v>
      </c>
      <c r="F36" s="40">
        <f>+F37</f>
        <v>294814993</v>
      </c>
      <c r="G36" s="40"/>
      <c r="H36" s="27"/>
      <c r="I36" s="27"/>
      <c r="J36" s="26"/>
      <c r="K36" s="29"/>
      <c r="L36" s="26"/>
      <c r="M36" s="29"/>
      <c r="N36" s="26"/>
      <c r="O36" s="29"/>
      <c r="P36" s="29"/>
      <c r="Q36" s="37"/>
      <c r="R36" s="56">
        <f t="shared" si="11"/>
        <v>294814993</v>
      </c>
      <c r="S36" s="98">
        <f t="shared" si="12"/>
        <v>0.4273417207719527</v>
      </c>
      <c r="U36" s="12"/>
    </row>
    <row r="37" spans="1:21" ht="16.3" x14ac:dyDescent="0.3">
      <c r="A37" s="92" t="s">
        <v>3</v>
      </c>
      <c r="B37" s="25" t="s">
        <v>4</v>
      </c>
      <c r="C37" s="37">
        <f>54515326284+25416871+14447370729</f>
        <v>68988113884</v>
      </c>
      <c r="D37" s="37"/>
      <c r="E37" s="27">
        <f>+C37-D37</f>
        <v>68988113884</v>
      </c>
      <c r="F37" s="43">
        <v>294814993</v>
      </c>
      <c r="G37" s="37"/>
      <c r="H37" s="27"/>
      <c r="I37" s="27"/>
      <c r="J37" s="27"/>
      <c r="K37" s="30"/>
      <c r="L37" s="93"/>
      <c r="M37" s="29"/>
      <c r="N37" s="27"/>
      <c r="O37" s="93"/>
      <c r="P37" s="29"/>
      <c r="Q37" s="93"/>
      <c r="R37" s="55">
        <f>SUM(F37:Q37)</f>
        <v>294814993</v>
      </c>
      <c r="S37" s="98">
        <f t="shared" si="12"/>
        <v>0.4273417207719527</v>
      </c>
    </row>
    <row r="38" spans="1:21" s="1" customFormat="1" x14ac:dyDescent="0.25">
      <c r="A38" s="94" t="s">
        <v>69</v>
      </c>
      <c r="B38" s="21"/>
      <c r="C38" s="35">
        <f>+C35</f>
        <v>68988113884</v>
      </c>
      <c r="D38" s="35">
        <f>+D35</f>
        <v>0</v>
      </c>
      <c r="E38" s="32">
        <f t="shared" ref="E38:R38" si="13">+E35</f>
        <v>68988113884</v>
      </c>
      <c r="F38" s="42">
        <f t="shared" si="13"/>
        <v>294814993</v>
      </c>
      <c r="G38" s="32">
        <f t="shared" si="13"/>
        <v>0</v>
      </c>
      <c r="H38" s="32">
        <f t="shared" si="13"/>
        <v>0</v>
      </c>
      <c r="I38" s="32">
        <f>+I35</f>
        <v>0</v>
      </c>
      <c r="J38" s="31">
        <f t="shared" si="13"/>
        <v>0</v>
      </c>
      <c r="K38" s="45">
        <f t="shared" si="13"/>
        <v>0</v>
      </c>
      <c r="L38" s="31">
        <f t="shared" si="13"/>
        <v>0</v>
      </c>
      <c r="M38" s="45">
        <f t="shared" si="13"/>
        <v>0</v>
      </c>
      <c r="N38" s="31">
        <f t="shared" si="13"/>
        <v>0</v>
      </c>
      <c r="O38" s="31">
        <f t="shared" si="13"/>
        <v>0</v>
      </c>
      <c r="P38" s="45">
        <f t="shared" si="13"/>
        <v>0</v>
      </c>
      <c r="Q38" s="35">
        <f t="shared" si="13"/>
        <v>0</v>
      </c>
      <c r="R38" s="58">
        <f t="shared" si="13"/>
        <v>294814993</v>
      </c>
      <c r="S38" s="97">
        <f t="shared" si="12"/>
        <v>0.4273417207719527</v>
      </c>
      <c r="T38" s="33"/>
    </row>
    <row r="39" spans="1:21" s="1" customFormat="1" hidden="1" x14ac:dyDescent="0.25">
      <c r="A39" s="99"/>
      <c r="B39" s="21"/>
      <c r="C39" s="35"/>
      <c r="D39" s="35"/>
      <c r="E39" s="32"/>
      <c r="F39" s="42"/>
      <c r="G39" s="32"/>
      <c r="H39" s="32"/>
      <c r="I39" s="32"/>
      <c r="J39" s="32"/>
      <c r="K39" s="32"/>
      <c r="L39" s="32"/>
      <c r="M39" s="32"/>
      <c r="N39" s="32"/>
      <c r="O39" s="32"/>
      <c r="P39" s="45"/>
      <c r="Q39" s="35"/>
      <c r="R39" s="32"/>
      <c r="S39" s="100"/>
      <c r="T39" s="34"/>
    </row>
    <row r="40" spans="1:21" s="1" customFormat="1" x14ac:dyDescent="0.25">
      <c r="A40" s="94" t="s">
        <v>75</v>
      </c>
      <c r="B40" s="21"/>
      <c r="C40" s="35">
        <f>+C38</f>
        <v>68988113884</v>
      </c>
      <c r="D40" s="35">
        <f>+D38</f>
        <v>0</v>
      </c>
      <c r="E40" s="32">
        <f>+C40-D40</f>
        <v>68988113884</v>
      </c>
      <c r="F40" s="42">
        <f t="shared" ref="F40:R40" si="14">+F38</f>
        <v>294814993</v>
      </c>
      <c r="G40" s="32">
        <f t="shared" si="14"/>
        <v>0</v>
      </c>
      <c r="H40" s="32">
        <f t="shared" si="14"/>
        <v>0</v>
      </c>
      <c r="I40" s="32">
        <f t="shared" si="14"/>
        <v>0</v>
      </c>
      <c r="J40" s="32">
        <f t="shared" si="14"/>
        <v>0</v>
      </c>
      <c r="K40" s="32">
        <f t="shared" si="14"/>
        <v>0</v>
      </c>
      <c r="L40" s="32">
        <f t="shared" si="14"/>
        <v>0</v>
      </c>
      <c r="M40" s="32">
        <f t="shared" si="14"/>
        <v>0</v>
      </c>
      <c r="N40" s="32">
        <f t="shared" si="14"/>
        <v>0</v>
      </c>
      <c r="O40" s="32">
        <f t="shared" si="14"/>
        <v>0</v>
      </c>
      <c r="P40" s="45">
        <f t="shared" si="14"/>
        <v>0</v>
      </c>
      <c r="Q40" s="35">
        <f t="shared" si="14"/>
        <v>0</v>
      </c>
      <c r="R40" s="32">
        <f t="shared" si="14"/>
        <v>294814993</v>
      </c>
      <c r="S40" s="97">
        <f>+R40/E40*100</f>
        <v>0.4273417207719527</v>
      </c>
      <c r="T40" s="34"/>
    </row>
    <row r="41" spans="1:21" s="1" customFormat="1" ht="14.95" thickBot="1" x14ac:dyDescent="0.3">
      <c r="A41" s="101" t="s">
        <v>76</v>
      </c>
      <c r="B41" s="102"/>
      <c r="C41" s="103">
        <f>+C33+C40</f>
        <v>77169682796</v>
      </c>
      <c r="D41" s="103">
        <f>+D33+D40</f>
        <v>0</v>
      </c>
      <c r="E41" s="104">
        <f t="shared" ref="E41" si="15">+E33+E40</f>
        <v>77169682796</v>
      </c>
      <c r="F41" s="105">
        <f t="shared" ref="F41" si="16">+F33+F40</f>
        <v>299404093</v>
      </c>
      <c r="G41" s="104">
        <f t="shared" ref="G41" si="17">+G33+G40</f>
        <v>0</v>
      </c>
      <c r="H41" s="104">
        <f t="shared" ref="H41" si="18">+H33+H40</f>
        <v>0</v>
      </c>
      <c r="I41" s="104">
        <f>+I33+I40</f>
        <v>0</v>
      </c>
      <c r="J41" s="106">
        <f t="shared" ref="J41" si="19">+J33+J40</f>
        <v>0</v>
      </c>
      <c r="K41" s="103">
        <f t="shared" ref="K41" si="20">+K33+K40</f>
        <v>0</v>
      </c>
      <c r="L41" s="106">
        <f>+L33+L40</f>
        <v>0</v>
      </c>
      <c r="M41" s="103">
        <f t="shared" ref="M41" si="21">+M33+M40</f>
        <v>0</v>
      </c>
      <c r="N41" s="106">
        <f t="shared" ref="N41" si="22">+N33+N40</f>
        <v>0</v>
      </c>
      <c r="O41" s="106">
        <f t="shared" ref="O41" si="23">+O33+O40</f>
        <v>0</v>
      </c>
      <c r="P41" s="107">
        <f t="shared" ref="P41" si="24">+P33+P40</f>
        <v>0</v>
      </c>
      <c r="Q41" s="103">
        <f t="shared" ref="Q41" si="25">+Q33+Q40</f>
        <v>0</v>
      </c>
      <c r="R41" s="104">
        <f t="shared" ref="R41" si="26">+R33+R40</f>
        <v>299404093</v>
      </c>
      <c r="S41" s="108">
        <f>+R41/E41*100</f>
        <v>0.38798150018509503</v>
      </c>
      <c r="T41" s="34"/>
    </row>
    <row r="42" spans="1:21" x14ac:dyDescent="0.25">
      <c r="M42" s="4"/>
      <c r="R42" s="11"/>
    </row>
    <row r="43" spans="1:21" x14ac:dyDescent="0.25">
      <c r="R43" s="11"/>
    </row>
    <row r="44" spans="1:21" x14ac:dyDescent="0.25">
      <c r="C44" s="44"/>
      <c r="R44" s="11"/>
    </row>
    <row r="45" spans="1:21" x14ac:dyDescent="0.25">
      <c r="R45" s="11"/>
    </row>
    <row r="46" spans="1:21" x14ac:dyDescent="0.25">
      <c r="R46" s="11"/>
    </row>
    <row r="47" spans="1:21" x14ac:dyDescent="0.25">
      <c r="R47" s="11"/>
    </row>
    <row r="48" spans="1:21" x14ac:dyDescent="0.25">
      <c r="R48" s="11"/>
      <c r="S48" s="49"/>
    </row>
    <row r="49" spans="2:18" x14ac:dyDescent="0.25">
      <c r="B49" s="4"/>
      <c r="C49" s="6"/>
      <c r="D49" s="4"/>
      <c r="E49" s="47"/>
      <c r="F49" s="47"/>
      <c r="G49" s="47"/>
      <c r="H49" s="47"/>
      <c r="I49" s="47"/>
      <c r="J49" s="47"/>
      <c r="K49" s="47"/>
      <c r="R49" s="11"/>
    </row>
    <row r="50" spans="2:18" ht="14.95" thickBot="1" x14ac:dyDescent="0.3">
      <c r="B50" s="51"/>
      <c r="E50" s="50"/>
      <c r="F50" s="50"/>
      <c r="G50" s="50"/>
      <c r="H50" s="50"/>
      <c r="I50" s="50"/>
      <c r="J50" s="50"/>
      <c r="K50" s="65"/>
      <c r="L50" s="50"/>
      <c r="M50" s="50"/>
      <c r="N50" s="50"/>
      <c r="O50" s="50"/>
      <c r="P50" s="50"/>
      <c r="R50" s="11"/>
    </row>
    <row r="51" spans="2:18" ht="19.55" customHeight="1" x14ac:dyDescent="0.25">
      <c r="B51" s="52" t="s">
        <v>77</v>
      </c>
      <c r="C51" s="52"/>
      <c r="D51" s="61"/>
      <c r="E51" s="64" t="s">
        <v>80</v>
      </c>
      <c r="F51" s="60"/>
      <c r="G51" s="60"/>
      <c r="H51" s="60"/>
      <c r="I51" s="60"/>
      <c r="J51" s="60"/>
      <c r="K51" s="60"/>
      <c r="L51" s="60"/>
      <c r="M51" s="60"/>
      <c r="N51" s="60"/>
      <c r="O51" s="60" t="s">
        <v>79</v>
      </c>
      <c r="P51" s="60"/>
      <c r="Q51" s="48"/>
      <c r="R51" s="11"/>
    </row>
    <row r="52" spans="2:18" ht="15.8" customHeight="1" x14ac:dyDescent="0.25">
      <c r="B52" s="53" t="s">
        <v>78</v>
      </c>
      <c r="C52" s="53"/>
      <c r="D52" s="62"/>
      <c r="E52" s="63" t="s">
        <v>81</v>
      </c>
      <c r="F52" s="59"/>
      <c r="G52" s="59"/>
      <c r="H52" s="59"/>
      <c r="I52" s="59"/>
      <c r="J52" s="59"/>
      <c r="K52" s="59"/>
      <c r="L52" s="7"/>
      <c r="M52" s="7"/>
      <c r="N52" s="7"/>
      <c r="O52" s="53"/>
      <c r="P52" s="53"/>
      <c r="Q52" s="7"/>
      <c r="R52" s="11"/>
    </row>
    <row r="53" spans="2:18" x14ac:dyDescent="0.25">
      <c r="R53" s="11"/>
    </row>
    <row r="54" spans="2:18" x14ac:dyDescent="0.25">
      <c r="R54" s="11"/>
    </row>
  </sheetData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3D45B-FFAB-483F-A871-6A4DF1CA52C7}">
  <dimension ref="A1:M187"/>
  <sheetViews>
    <sheetView zoomScale="89" zoomScaleNormal="89" workbookViewId="0">
      <pane ySplit="1" topLeftCell="A2" activePane="bottomLeft" state="frozen"/>
      <selection pane="bottomLeft" activeCell="C28" sqref="C28"/>
    </sheetView>
  </sheetViews>
  <sheetFormatPr baseColWidth="10" defaultColWidth="9" defaultRowHeight="14.3" x14ac:dyDescent="0.25"/>
  <cols>
    <col min="1" max="1" width="10" style="179" bestFit="1" customWidth="1"/>
    <col min="2" max="2" width="18.25" style="179" customWidth="1"/>
    <col min="3" max="3" width="36.125" style="179" customWidth="1"/>
    <col min="4" max="4" width="20" style="179" bestFit="1" customWidth="1"/>
    <col min="5" max="5" width="16" style="179" bestFit="1" customWidth="1"/>
    <col min="6" max="6" width="23" style="179" bestFit="1" customWidth="1"/>
    <col min="7" max="7" width="19" style="179" bestFit="1" customWidth="1"/>
    <col min="8" max="8" width="22" style="179" bestFit="1" customWidth="1"/>
    <col min="9" max="9" width="28" style="179" bestFit="1" customWidth="1"/>
    <col min="10" max="10" width="24" style="179" bestFit="1" customWidth="1"/>
    <col min="11" max="11" width="30" style="179" bestFit="1" customWidth="1"/>
    <col min="12" max="12" width="18" style="179" bestFit="1" customWidth="1"/>
    <col min="13" max="13" width="24" style="179" bestFit="1" customWidth="1"/>
    <col min="14" max="16384" width="9" style="179"/>
  </cols>
  <sheetData>
    <row r="1" spans="1:13" x14ac:dyDescent="0.25">
      <c r="A1" s="178" t="s">
        <v>549</v>
      </c>
      <c r="B1" s="178" t="s">
        <v>550</v>
      </c>
      <c r="C1" s="178" t="s">
        <v>551</v>
      </c>
      <c r="D1" s="178" t="s">
        <v>552</v>
      </c>
      <c r="E1" s="178" t="s">
        <v>553</v>
      </c>
      <c r="F1" s="178" t="s">
        <v>554</v>
      </c>
      <c r="G1" s="178" t="s">
        <v>555</v>
      </c>
      <c r="H1" s="178" t="s">
        <v>556</v>
      </c>
      <c r="I1" s="178" t="s">
        <v>557</v>
      </c>
      <c r="J1" s="178" t="s">
        <v>558</v>
      </c>
      <c r="K1" s="178" t="s">
        <v>559</v>
      </c>
      <c r="L1" s="178" t="s">
        <v>560</v>
      </c>
      <c r="M1" s="178" t="s">
        <v>558</v>
      </c>
    </row>
    <row r="2" spans="1:13" x14ac:dyDescent="0.25">
      <c r="A2" s="180" t="s">
        <v>561</v>
      </c>
      <c r="B2" s="180" t="s">
        <v>562</v>
      </c>
      <c r="C2" s="180" t="s">
        <v>563</v>
      </c>
      <c r="D2" s="181">
        <v>77169682796</v>
      </c>
      <c r="E2" s="181">
        <v>0</v>
      </c>
      <c r="F2" s="181">
        <v>0</v>
      </c>
      <c r="G2" s="181">
        <v>77169682796</v>
      </c>
      <c r="H2" s="181">
        <v>299404093</v>
      </c>
      <c r="I2" s="181">
        <v>299404093</v>
      </c>
      <c r="J2" s="182">
        <v>0.39</v>
      </c>
      <c r="K2" s="181">
        <v>76870278703</v>
      </c>
      <c r="L2" s="180" t="s">
        <v>564</v>
      </c>
      <c r="M2" s="181">
        <v>0</v>
      </c>
    </row>
    <row r="3" spans="1:13" x14ac:dyDescent="0.25">
      <c r="A3" s="180" t="s">
        <v>561</v>
      </c>
      <c r="B3" s="180" t="s">
        <v>107</v>
      </c>
      <c r="C3" s="180" t="s">
        <v>108</v>
      </c>
      <c r="D3" s="181">
        <v>77169682796</v>
      </c>
      <c r="E3" s="181">
        <v>0</v>
      </c>
      <c r="F3" s="181">
        <v>0</v>
      </c>
      <c r="G3" s="181">
        <v>77169682796</v>
      </c>
      <c r="H3" s="181">
        <v>299404093</v>
      </c>
      <c r="I3" s="181">
        <v>299404093</v>
      </c>
      <c r="J3" s="182">
        <v>0.39</v>
      </c>
      <c r="K3" s="181">
        <v>76870278703</v>
      </c>
      <c r="L3" s="180" t="s">
        <v>565</v>
      </c>
      <c r="M3" s="181">
        <v>0</v>
      </c>
    </row>
    <row r="4" spans="1:13" x14ac:dyDescent="0.25">
      <c r="A4" s="180" t="s">
        <v>561</v>
      </c>
      <c r="B4" s="180" t="s">
        <v>109</v>
      </c>
      <c r="C4" s="180" t="s">
        <v>110</v>
      </c>
      <c r="D4" s="181">
        <v>8313889152</v>
      </c>
      <c r="E4" s="181">
        <v>0</v>
      </c>
      <c r="F4" s="181">
        <v>0</v>
      </c>
      <c r="G4" s="181">
        <v>8313889152</v>
      </c>
      <c r="H4" s="181">
        <v>74343322</v>
      </c>
      <c r="I4" s="181">
        <v>74343322</v>
      </c>
      <c r="J4" s="182">
        <v>0.89</v>
      </c>
      <c r="K4" s="181">
        <v>8239545830</v>
      </c>
      <c r="L4" s="180" t="s">
        <v>565</v>
      </c>
      <c r="M4" s="181">
        <v>0</v>
      </c>
    </row>
    <row r="5" spans="1:13" x14ac:dyDescent="0.25">
      <c r="A5" s="180" t="s">
        <v>561</v>
      </c>
      <c r="B5" s="180" t="s">
        <v>111</v>
      </c>
      <c r="C5" s="180" t="s">
        <v>112</v>
      </c>
      <c r="D5" s="181">
        <v>14005465</v>
      </c>
      <c r="E5" s="181">
        <v>0</v>
      </c>
      <c r="F5" s="181">
        <v>0</v>
      </c>
      <c r="G5" s="181">
        <v>14005465</v>
      </c>
      <c r="H5" s="181">
        <v>0</v>
      </c>
      <c r="I5" s="181">
        <v>0</v>
      </c>
      <c r="J5" s="181">
        <v>0</v>
      </c>
      <c r="K5" s="181">
        <v>14005465</v>
      </c>
      <c r="L5" s="180" t="s">
        <v>565</v>
      </c>
      <c r="M5" s="181">
        <v>0</v>
      </c>
    </row>
    <row r="6" spans="1:13" x14ac:dyDescent="0.25">
      <c r="A6" s="180" t="s">
        <v>561</v>
      </c>
      <c r="B6" s="180" t="s">
        <v>113</v>
      </c>
      <c r="C6" s="180" t="s">
        <v>114</v>
      </c>
      <c r="D6" s="181">
        <v>14005465</v>
      </c>
      <c r="E6" s="181">
        <v>0</v>
      </c>
      <c r="F6" s="181">
        <v>0</v>
      </c>
      <c r="G6" s="181">
        <v>14005465</v>
      </c>
      <c r="H6" s="181">
        <v>0</v>
      </c>
      <c r="I6" s="181">
        <v>0</v>
      </c>
      <c r="J6" s="181">
        <v>0</v>
      </c>
      <c r="K6" s="181">
        <v>14005465</v>
      </c>
      <c r="L6" s="180" t="s">
        <v>565</v>
      </c>
      <c r="M6" s="181">
        <v>0</v>
      </c>
    </row>
    <row r="7" spans="1:13" x14ac:dyDescent="0.25">
      <c r="A7" s="180" t="s">
        <v>561</v>
      </c>
      <c r="B7" s="180" t="s">
        <v>115</v>
      </c>
      <c r="C7" s="180" t="s">
        <v>116</v>
      </c>
      <c r="D7" s="181">
        <v>11709049</v>
      </c>
      <c r="E7" s="181">
        <v>0</v>
      </c>
      <c r="F7" s="181">
        <v>0</v>
      </c>
      <c r="G7" s="181">
        <v>11709049</v>
      </c>
      <c r="H7" s="181">
        <v>0</v>
      </c>
      <c r="I7" s="181">
        <v>0</v>
      </c>
      <c r="J7" s="181">
        <v>0</v>
      </c>
      <c r="K7" s="181">
        <v>11709049</v>
      </c>
      <c r="L7" s="180" t="s">
        <v>565</v>
      </c>
      <c r="M7" s="181">
        <v>0</v>
      </c>
    </row>
    <row r="8" spans="1:13" x14ac:dyDescent="0.25">
      <c r="A8" s="180" t="s">
        <v>561</v>
      </c>
      <c r="B8" s="180" t="s">
        <v>117</v>
      </c>
      <c r="C8" s="180" t="s">
        <v>118</v>
      </c>
      <c r="D8" s="181">
        <v>11709049</v>
      </c>
      <c r="E8" s="181">
        <v>0</v>
      </c>
      <c r="F8" s="181">
        <v>0</v>
      </c>
      <c r="G8" s="181">
        <v>11709049</v>
      </c>
      <c r="H8" s="181">
        <v>0</v>
      </c>
      <c r="I8" s="181">
        <v>0</v>
      </c>
      <c r="J8" s="181">
        <v>0</v>
      </c>
      <c r="K8" s="181">
        <v>11709049</v>
      </c>
      <c r="L8" s="180" t="s">
        <v>565</v>
      </c>
      <c r="M8" s="181">
        <v>0</v>
      </c>
    </row>
    <row r="9" spans="1:13" x14ac:dyDescent="0.25">
      <c r="A9" s="180" t="s">
        <v>561</v>
      </c>
      <c r="B9" s="180" t="s">
        <v>119</v>
      </c>
      <c r="C9" s="180" t="s">
        <v>120</v>
      </c>
      <c r="D9" s="181">
        <v>11634663</v>
      </c>
      <c r="E9" s="181">
        <v>0</v>
      </c>
      <c r="F9" s="181">
        <v>0</v>
      </c>
      <c r="G9" s="181">
        <v>11634663</v>
      </c>
      <c r="H9" s="181">
        <v>0</v>
      </c>
      <c r="I9" s="181">
        <v>0</v>
      </c>
      <c r="J9" s="181">
        <v>0</v>
      </c>
      <c r="K9" s="181">
        <v>11634663</v>
      </c>
      <c r="L9" s="180" t="s">
        <v>565</v>
      </c>
      <c r="M9" s="181">
        <v>0</v>
      </c>
    </row>
    <row r="10" spans="1:13" x14ac:dyDescent="0.25">
      <c r="A10" s="180" t="s">
        <v>561</v>
      </c>
      <c r="B10" s="180" t="s">
        <v>121</v>
      </c>
      <c r="C10" s="180" t="s">
        <v>122</v>
      </c>
      <c r="D10" s="181">
        <v>32886</v>
      </c>
      <c r="E10" s="181">
        <v>0</v>
      </c>
      <c r="F10" s="181">
        <v>0</v>
      </c>
      <c r="G10" s="181">
        <v>32886</v>
      </c>
      <c r="H10" s="181">
        <v>0</v>
      </c>
      <c r="I10" s="181">
        <v>0</v>
      </c>
      <c r="J10" s="181">
        <v>0</v>
      </c>
      <c r="K10" s="181">
        <v>32886</v>
      </c>
      <c r="L10" s="180" t="s">
        <v>565</v>
      </c>
      <c r="M10" s="181">
        <v>0</v>
      </c>
    </row>
    <row r="11" spans="1:13" x14ac:dyDescent="0.25">
      <c r="A11" s="180" t="s">
        <v>561</v>
      </c>
      <c r="B11" s="180" t="s">
        <v>129</v>
      </c>
      <c r="C11" s="180" t="s">
        <v>130</v>
      </c>
      <c r="D11" s="181">
        <v>41500</v>
      </c>
      <c r="E11" s="181">
        <v>0</v>
      </c>
      <c r="F11" s="181">
        <v>0</v>
      </c>
      <c r="G11" s="181">
        <v>41500</v>
      </c>
      <c r="H11" s="181">
        <v>0</v>
      </c>
      <c r="I11" s="181">
        <v>0</v>
      </c>
      <c r="J11" s="181">
        <v>0</v>
      </c>
      <c r="K11" s="181">
        <v>41500</v>
      </c>
      <c r="L11" s="180" t="s">
        <v>565</v>
      </c>
      <c r="M11" s="181">
        <v>0</v>
      </c>
    </row>
    <row r="12" spans="1:13" x14ac:dyDescent="0.25">
      <c r="A12" s="180" t="s">
        <v>561</v>
      </c>
      <c r="B12" s="180" t="s">
        <v>147</v>
      </c>
      <c r="C12" s="180" t="s">
        <v>148</v>
      </c>
      <c r="D12" s="181">
        <v>2223163</v>
      </c>
      <c r="E12" s="181">
        <v>0</v>
      </c>
      <c r="F12" s="181">
        <v>0</v>
      </c>
      <c r="G12" s="181">
        <v>2223163</v>
      </c>
      <c r="H12" s="181">
        <v>0</v>
      </c>
      <c r="I12" s="181">
        <v>0</v>
      </c>
      <c r="J12" s="181">
        <v>0</v>
      </c>
      <c r="K12" s="181">
        <v>2223163</v>
      </c>
      <c r="L12" s="180" t="s">
        <v>565</v>
      </c>
      <c r="M12" s="181">
        <v>0</v>
      </c>
    </row>
    <row r="13" spans="1:13" x14ac:dyDescent="0.25">
      <c r="A13" s="180" t="s">
        <v>561</v>
      </c>
      <c r="B13" s="180" t="s">
        <v>155</v>
      </c>
      <c r="C13" s="180" t="s">
        <v>156</v>
      </c>
      <c r="D13" s="181">
        <v>27800</v>
      </c>
      <c r="E13" s="181">
        <v>0</v>
      </c>
      <c r="F13" s="181">
        <v>0</v>
      </c>
      <c r="G13" s="181">
        <v>27800</v>
      </c>
      <c r="H13" s="181">
        <v>0</v>
      </c>
      <c r="I13" s="181">
        <v>0</v>
      </c>
      <c r="J13" s="181">
        <v>0</v>
      </c>
      <c r="K13" s="181">
        <v>27800</v>
      </c>
      <c r="L13" s="180" t="s">
        <v>565</v>
      </c>
      <c r="M13" s="181">
        <v>0</v>
      </c>
    </row>
    <row r="14" spans="1:13" x14ac:dyDescent="0.25">
      <c r="A14" s="180" t="s">
        <v>561</v>
      </c>
      <c r="B14" s="180" t="s">
        <v>157</v>
      </c>
      <c r="C14" s="180" t="s">
        <v>158</v>
      </c>
      <c r="D14" s="181">
        <v>27800</v>
      </c>
      <c r="E14" s="181">
        <v>0</v>
      </c>
      <c r="F14" s="181">
        <v>0</v>
      </c>
      <c r="G14" s="181">
        <v>27800</v>
      </c>
      <c r="H14" s="181">
        <v>0</v>
      </c>
      <c r="I14" s="181">
        <v>0</v>
      </c>
      <c r="J14" s="181">
        <v>0</v>
      </c>
      <c r="K14" s="181">
        <v>27800</v>
      </c>
      <c r="L14" s="180" t="s">
        <v>565</v>
      </c>
      <c r="M14" s="181">
        <v>0</v>
      </c>
    </row>
    <row r="15" spans="1:13" x14ac:dyDescent="0.25">
      <c r="A15" s="180" t="s">
        <v>561</v>
      </c>
      <c r="B15" s="180" t="s">
        <v>159</v>
      </c>
      <c r="C15" s="180" t="s">
        <v>160</v>
      </c>
      <c r="D15" s="181">
        <v>2195363</v>
      </c>
      <c r="E15" s="181">
        <v>0</v>
      </c>
      <c r="F15" s="181">
        <v>0</v>
      </c>
      <c r="G15" s="181">
        <v>2195363</v>
      </c>
      <c r="H15" s="181">
        <v>0</v>
      </c>
      <c r="I15" s="181">
        <v>0</v>
      </c>
      <c r="J15" s="181">
        <v>0</v>
      </c>
      <c r="K15" s="181">
        <v>2195363</v>
      </c>
      <c r="L15" s="180" t="s">
        <v>565</v>
      </c>
      <c r="M15" s="181">
        <v>0</v>
      </c>
    </row>
    <row r="16" spans="1:13" x14ac:dyDescent="0.25">
      <c r="A16" s="180" t="s">
        <v>561</v>
      </c>
      <c r="B16" s="180" t="s">
        <v>161</v>
      </c>
      <c r="C16" s="180" t="s">
        <v>162</v>
      </c>
      <c r="D16" s="181">
        <v>2195363</v>
      </c>
      <c r="E16" s="181">
        <v>0</v>
      </c>
      <c r="F16" s="181">
        <v>0</v>
      </c>
      <c r="G16" s="181">
        <v>2195363</v>
      </c>
      <c r="H16" s="181">
        <v>0</v>
      </c>
      <c r="I16" s="181">
        <v>0</v>
      </c>
      <c r="J16" s="181">
        <v>0</v>
      </c>
      <c r="K16" s="181">
        <v>2195363</v>
      </c>
      <c r="L16" s="180" t="s">
        <v>565</v>
      </c>
      <c r="M16" s="181">
        <v>0</v>
      </c>
    </row>
    <row r="17" spans="1:13" x14ac:dyDescent="0.25">
      <c r="A17" s="180" t="s">
        <v>561</v>
      </c>
      <c r="B17" s="180" t="s">
        <v>177</v>
      </c>
      <c r="C17" s="180" t="s">
        <v>178</v>
      </c>
      <c r="D17" s="181">
        <v>73253</v>
      </c>
      <c r="E17" s="181">
        <v>0</v>
      </c>
      <c r="F17" s="181">
        <v>0</v>
      </c>
      <c r="G17" s="181">
        <v>73253</v>
      </c>
      <c r="H17" s="181">
        <v>0</v>
      </c>
      <c r="I17" s="181">
        <v>0</v>
      </c>
      <c r="J17" s="181">
        <v>0</v>
      </c>
      <c r="K17" s="181">
        <v>73253</v>
      </c>
      <c r="L17" s="180" t="s">
        <v>565</v>
      </c>
      <c r="M17" s="181">
        <v>0</v>
      </c>
    </row>
    <row r="18" spans="1:13" x14ac:dyDescent="0.25">
      <c r="A18" s="180" t="s">
        <v>561</v>
      </c>
      <c r="B18" s="180" t="s">
        <v>179</v>
      </c>
      <c r="C18" s="180" t="s">
        <v>132</v>
      </c>
      <c r="D18" s="181">
        <v>73253</v>
      </c>
      <c r="E18" s="181">
        <v>0</v>
      </c>
      <c r="F18" s="181">
        <v>0</v>
      </c>
      <c r="G18" s="181">
        <v>73253</v>
      </c>
      <c r="H18" s="181">
        <v>0</v>
      </c>
      <c r="I18" s="181">
        <v>0</v>
      </c>
      <c r="J18" s="181">
        <v>0</v>
      </c>
      <c r="K18" s="181">
        <v>73253</v>
      </c>
      <c r="L18" s="180" t="s">
        <v>565</v>
      </c>
      <c r="M18" s="181">
        <v>0</v>
      </c>
    </row>
    <row r="19" spans="1:13" x14ac:dyDescent="0.25">
      <c r="A19" s="180" t="s">
        <v>561</v>
      </c>
      <c r="B19" s="180" t="s">
        <v>566</v>
      </c>
      <c r="C19" s="180" t="s">
        <v>567</v>
      </c>
      <c r="D19" s="181">
        <v>73196</v>
      </c>
      <c r="E19" s="181">
        <v>0</v>
      </c>
      <c r="F19" s="181">
        <v>0</v>
      </c>
      <c r="G19" s="181">
        <v>73196</v>
      </c>
      <c r="H19" s="181">
        <v>0</v>
      </c>
      <c r="I19" s="181">
        <v>0</v>
      </c>
      <c r="J19" s="181">
        <v>0</v>
      </c>
      <c r="K19" s="181">
        <v>73196</v>
      </c>
      <c r="L19" s="180" t="s">
        <v>565</v>
      </c>
      <c r="M19" s="181">
        <v>0</v>
      </c>
    </row>
    <row r="20" spans="1:13" x14ac:dyDescent="0.25">
      <c r="A20" s="180" t="s">
        <v>561</v>
      </c>
      <c r="B20" s="180" t="s">
        <v>180</v>
      </c>
      <c r="C20" s="180" t="s">
        <v>181</v>
      </c>
      <c r="D20" s="181">
        <v>57</v>
      </c>
      <c r="E20" s="181">
        <v>0</v>
      </c>
      <c r="F20" s="181">
        <v>0</v>
      </c>
      <c r="G20" s="181">
        <v>57</v>
      </c>
      <c r="H20" s="181">
        <v>0</v>
      </c>
      <c r="I20" s="181">
        <v>0</v>
      </c>
      <c r="J20" s="181">
        <v>0</v>
      </c>
      <c r="K20" s="181">
        <v>57</v>
      </c>
      <c r="L20" s="180" t="s">
        <v>565</v>
      </c>
      <c r="M20" s="181">
        <v>0</v>
      </c>
    </row>
    <row r="21" spans="1:13" x14ac:dyDescent="0.25">
      <c r="A21" s="180" t="s">
        <v>561</v>
      </c>
      <c r="B21" s="180" t="s">
        <v>188</v>
      </c>
      <c r="C21" s="180" t="s">
        <v>189</v>
      </c>
      <c r="D21" s="181">
        <v>3651273629</v>
      </c>
      <c r="E21" s="181">
        <v>0</v>
      </c>
      <c r="F21" s="181">
        <v>0</v>
      </c>
      <c r="G21" s="181">
        <v>3651273629</v>
      </c>
      <c r="H21" s="181">
        <v>74343322</v>
      </c>
      <c r="I21" s="181">
        <v>74343322</v>
      </c>
      <c r="J21" s="182">
        <v>2.04</v>
      </c>
      <c r="K21" s="181">
        <v>3576930307</v>
      </c>
      <c r="L21" s="180" t="s">
        <v>565</v>
      </c>
      <c r="M21" s="181">
        <v>0</v>
      </c>
    </row>
    <row r="22" spans="1:13" x14ac:dyDescent="0.25">
      <c r="A22" s="180" t="s">
        <v>561</v>
      </c>
      <c r="B22" s="180" t="s">
        <v>568</v>
      </c>
      <c r="C22" s="180" t="s">
        <v>569</v>
      </c>
      <c r="D22" s="181">
        <v>3892966</v>
      </c>
      <c r="E22" s="181">
        <v>0</v>
      </c>
      <c r="F22" s="181">
        <v>0</v>
      </c>
      <c r="G22" s="181">
        <v>3892966</v>
      </c>
      <c r="H22" s="181">
        <v>0</v>
      </c>
      <c r="I22" s="181">
        <v>0</v>
      </c>
      <c r="J22" s="181">
        <v>0</v>
      </c>
      <c r="K22" s="181">
        <v>3892966</v>
      </c>
      <c r="L22" s="180" t="s">
        <v>565</v>
      </c>
      <c r="M22" s="181">
        <v>0</v>
      </c>
    </row>
    <row r="23" spans="1:13" x14ac:dyDescent="0.25">
      <c r="A23" s="180" t="s">
        <v>561</v>
      </c>
      <c r="B23" s="180" t="s">
        <v>570</v>
      </c>
      <c r="C23" s="180" t="s">
        <v>571</v>
      </c>
      <c r="D23" s="181">
        <v>3892966</v>
      </c>
      <c r="E23" s="181">
        <v>0</v>
      </c>
      <c r="F23" s="181">
        <v>0</v>
      </c>
      <c r="G23" s="181">
        <v>3892966</v>
      </c>
      <c r="H23" s="181">
        <v>0</v>
      </c>
      <c r="I23" s="181">
        <v>0</v>
      </c>
      <c r="J23" s="181">
        <v>0</v>
      </c>
      <c r="K23" s="181">
        <v>3892966</v>
      </c>
      <c r="L23" s="180" t="s">
        <v>565</v>
      </c>
      <c r="M23" s="181">
        <v>0</v>
      </c>
    </row>
    <row r="24" spans="1:13" x14ac:dyDescent="0.25">
      <c r="A24" s="180" t="s">
        <v>561</v>
      </c>
      <c r="B24" s="180" t="s">
        <v>572</v>
      </c>
      <c r="C24" s="180" t="s">
        <v>573</v>
      </c>
      <c r="D24" s="181">
        <v>3892966</v>
      </c>
      <c r="E24" s="181">
        <v>0</v>
      </c>
      <c r="F24" s="181">
        <v>0</v>
      </c>
      <c r="G24" s="181">
        <v>3892966</v>
      </c>
      <c r="H24" s="181">
        <v>0</v>
      </c>
      <c r="I24" s="181">
        <v>0</v>
      </c>
      <c r="J24" s="181">
        <v>0</v>
      </c>
      <c r="K24" s="181">
        <v>3892966</v>
      </c>
      <c r="L24" s="180" t="s">
        <v>565</v>
      </c>
      <c r="M24" s="181">
        <v>0</v>
      </c>
    </row>
    <row r="25" spans="1:13" x14ac:dyDescent="0.25">
      <c r="A25" s="180" t="s">
        <v>561</v>
      </c>
      <c r="B25" s="180" t="s">
        <v>574</v>
      </c>
      <c r="C25" s="180" t="s">
        <v>575</v>
      </c>
      <c r="D25" s="181">
        <v>3892966</v>
      </c>
      <c r="E25" s="181">
        <v>0</v>
      </c>
      <c r="F25" s="181">
        <v>0</v>
      </c>
      <c r="G25" s="181">
        <v>3892966</v>
      </c>
      <c r="H25" s="181">
        <v>0</v>
      </c>
      <c r="I25" s="181">
        <v>0</v>
      </c>
      <c r="J25" s="181">
        <v>0</v>
      </c>
      <c r="K25" s="181">
        <v>3892966</v>
      </c>
      <c r="L25" s="180" t="s">
        <v>565</v>
      </c>
      <c r="M25" s="181">
        <v>0</v>
      </c>
    </row>
    <row r="26" spans="1:13" x14ac:dyDescent="0.25">
      <c r="A26" s="180" t="s">
        <v>561</v>
      </c>
      <c r="B26" s="180" t="s">
        <v>576</v>
      </c>
      <c r="C26" s="180" t="s">
        <v>577</v>
      </c>
      <c r="D26" s="181">
        <v>3892966</v>
      </c>
      <c r="E26" s="181">
        <v>0</v>
      </c>
      <c r="F26" s="181">
        <v>0</v>
      </c>
      <c r="G26" s="181">
        <v>3892966</v>
      </c>
      <c r="H26" s="181">
        <v>0</v>
      </c>
      <c r="I26" s="181">
        <v>0</v>
      </c>
      <c r="J26" s="181">
        <v>0</v>
      </c>
      <c r="K26" s="181">
        <v>3892966</v>
      </c>
      <c r="L26" s="180" t="s">
        <v>565</v>
      </c>
      <c r="M26" s="181">
        <v>0</v>
      </c>
    </row>
    <row r="27" spans="1:13" x14ac:dyDescent="0.25">
      <c r="A27" s="180" t="s">
        <v>561</v>
      </c>
      <c r="B27" s="180" t="s">
        <v>578</v>
      </c>
      <c r="C27" s="180" t="s">
        <v>579</v>
      </c>
      <c r="D27" s="181">
        <v>3892966</v>
      </c>
      <c r="E27" s="181">
        <v>0</v>
      </c>
      <c r="F27" s="181">
        <v>0</v>
      </c>
      <c r="G27" s="181">
        <v>3892966</v>
      </c>
      <c r="H27" s="181">
        <v>0</v>
      </c>
      <c r="I27" s="181">
        <v>0</v>
      </c>
      <c r="J27" s="181">
        <v>0</v>
      </c>
      <c r="K27" s="181">
        <v>3892966</v>
      </c>
      <c r="L27" s="180" t="s">
        <v>565</v>
      </c>
      <c r="M27" s="181">
        <v>0</v>
      </c>
    </row>
    <row r="28" spans="1:13" x14ac:dyDescent="0.25">
      <c r="A28" s="180" t="s">
        <v>561</v>
      </c>
      <c r="B28" s="180" t="s">
        <v>190</v>
      </c>
      <c r="C28" s="180" t="s">
        <v>191</v>
      </c>
      <c r="D28" s="181">
        <v>3647380663</v>
      </c>
      <c r="E28" s="181">
        <v>0</v>
      </c>
      <c r="F28" s="181">
        <v>0</v>
      </c>
      <c r="G28" s="181">
        <v>3647380663</v>
      </c>
      <c r="H28" s="181">
        <v>74343322</v>
      </c>
      <c r="I28" s="181">
        <v>74343322</v>
      </c>
      <c r="J28" s="182">
        <v>2.04</v>
      </c>
      <c r="K28" s="181">
        <v>3573037341</v>
      </c>
      <c r="L28" s="180" t="s">
        <v>565</v>
      </c>
      <c r="M28" s="181">
        <v>0</v>
      </c>
    </row>
    <row r="29" spans="1:13" x14ac:dyDescent="0.25">
      <c r="A29" s="180" t="s">
        <v>561</v>
      </c>
      <c r="B29" s="180" t="s">
        <v>192</v>
      </c>
      <c r="C29" s="180" t="s">
        <v>193</v>
      </c>
      <c r="D29" s="181">
        <v>278246295</v>
      </c>
      <c r="E29" s="181">
        <v>0</v>
      </c>
      <c r="F29" s="181">
        <v>0</v>
      </c>
      <c r="G29" s="181">
        <v>278246295</v>
      </c>
      <c r="H29" s="181">
        <v>0</v>
      </c>
      <c r="I29" s="181">
        <v>0</v>
      </c>
      <c r="J29" s="181">
        <v>0</v>
      </c>
      <c r="K29" s="181">
        <v>278246295</v>
      </c>
      <c r="L29" s="180" t="s">
        <v>565</v>
      </c>
      <c r="M29" s="181">
        <v>0</v>
      </c>
    </row>
    <row r="30" spans="1:13" x14ac:dyDescent="0.25">
      <c r="A30" s="180" t="s">
        <v>561</v>
      </c>
      <c r="B30" s="180" t="s">
        <v>194</v>
      </c>
      <c r="C30" s="180" t="s">
        <v>195</v>
      </c>
      <c r="D30" s="181">
        <v>177358115</v>
      </c>
      <c r="E30" s="181">
        <v>0</v>
      </c>
      <c r="F30" s="181">
        <v>0</v>
      </c>
      <c r="G30" s="181">
        <v>177358115</v>
      </c>
      <c r="H30" s="181">
        <v>0</v>
      </c>
      <c r="I30" s="181">
        <v>0</v>
      </c>
      <c r="J30" s="181">
        <v>0</v>
      </c>
      <c r="K30" s="181">
        <v>177358115</v>
      </c>
      <c r="L30" s="180" t="s">
        <v>565</v>
      </c>
      <c r="M30" s="181">
        <v>0</v>
      </c>
    </row>
    <row r="31" spans="1:13" x14ac:dyDescent="0.25">
      <c r="A31" s="180" t="s">
        <v>561</v>
      </c>
      <c r="B31" s="180" t="s">
        <v>206</v>
      </c>
      <c r="C31" s="180" t="s">
        <v>207</v>
      </c>
      <c r="D31" s="181">
        <v>169208595</v>
      </c>
      <c r="E31" s="181">
        <v>0</v>
      </c>
      <c r="F31" s="181">
        <v>0</v>
      </c>
      <c r="G31" s="181">
        <v>169208595</v>
      </c>
      <c r="H31" s="181">
        <v>0</v>
      </c>
      <c r="I31" s="181">
        <v>0</v>
      </c>
      <c r="J31" s="181">
        <v>0</v>
      </c>
      <c r="K31" s="181">
        <v>169208595</v>
      </c>
      <c r="L31" s="180" t="s">
        <v>565</v>
      </c>
      <c r="M31" s="181">
        <v>0</v>
      </c>
    </row>
    <row r="32" spans="1:13" x14ac:dyDescent="0.25">
      <c r="A32" s="180" t="s">
        <v>561</v>
      </c>
      <c r="B32" s="180" t="s">
        <v>208</v>
      </c>
      <c r="C32" s="180" t="s">
        <v>209</v>
      </c>
      <c r="D32" s="181">
        <v>15048985</v>
      </c>
      <c r="E32" s="181">
        <v>0</v>
      </c>
      <c r="F32" s="181">
        <v>0</v>
      </c>
      <c r="G32" s="181">
        <v>15048985</v>
      </c>
      <c r="H32" s="181">
        <v>0</v>
      </c>
      <c r="I32" s="181">
        <v>0</v>
      </c>
      <c r="J32" s="181">
        <v>0</v>
      </c>
      <c r="K32" s="181">
        <v>15048985</v>
      </c>
      <c r="L32" s="180" t="s">
        <v>565</v>
      </c>
      <c r="M32" s="181">
        <v>0</v>
      </c>
    </row>
    <row r="33" spans="1:13" x14ac:dyDescent="0.25">
      <c r="A33" s="180" t="s">
        <v>561</v>
      </c>
      <c r="B33" s="180" t="s">
        <v>210</v>
      </c>
      <c r="C33" s="180" t="s">
        <v>211</v>
      </c>
      <c r="D33" s="181">
        <v>4159610</v>
      </c>
      <c r="E33" s="181">
        <v>0</v>
      </c>
      <c r="F33" s="181">
        <v>0</v>
      </c>
      <c r="G33" s="181">
        <v>4159610</v>
      </c>
      <c r="H33" s="181">
        <v>0</v>
      </c>
      <c r="I33" s="181">
        <v>0</v>
      </c>
      <c r="J33" s="181">
        <v>0</v>
      </c>
      <c r="K33" s="181">
        <v>4159610</v>
      </c>
      <c r="L33" s="180" t="s">
        <v>565</v>
      </c>
      <c r="M33" s="181">
        <v>0</v>
      </c>
    </row>
    <row r="34" spans="1:13" x14ac:dyDescent="0.25">
      <c r="A34" s="180" t="s">
        <v>561</v>
      </c>
      <c r="B34" s="180" t="s">
        <v>212</v>
      </c>
      <c r="C34" s="180" t="s">
        <v>213</v>
      </c>
      <c r="D34" s="181">
        <v>150000000</v>
      </c>
      <c r="E34" s="181">
        <v>0</v>
      </c>
      <c r="F34" s="181">
        <v>0</v>
      </c>
      <c r="G34" s="181">
        <v>150000000</v>
      </c>
      <c r="H34" s="181">
        <v>0</v>
      </c>
      <c r="I34" s="181">
        <v>0</v>
      </c>
      <c r="J34" s="181">
        <v>0</v>
      </c>
      <c r="K34" s="181">
        <v>150000000</v>
      </c>
      <c r="L34" s="180" t="s">
        <v>565</v>
      </c>
      <c r="M34" s="181">
        <v>0</v>
      </c>
    </row>
    <row r="35" spans="1:13" x14ac:dyDescent="0.25">
      <c r="A35" s="180" t="s">
        <v>561</v>
      </c>
      <c r="B35" s="180" t="s">
        <v>218</v>
      </c>
      <c r="C35" s="180" t="s">
        <v>219</v>
      </c>
      <c r="D35" s="181">
        <v>8149520</v>
      </c>
      <c r="E35" s="181">
        <v>0</v>
      </c>
      <c r="F35" s="181">
        <v>0</v>
      </c>
      <c r="G35" s="181">
        <v>8149520</v>
      </c>
      <c r="H35" s="181">
        <v>0</v>
      </c>
      <c r="I35" s="181">
        <v>0</v>
      </c>
      <c r="J35" s="181">
        <v>0</v>
      </c>
      <c r="K35" s="181">
        <v>8149520</v>
      </c>
      <c r="L35" s="180" t="s">
        <v>565</v>
      </c>
      <c r="M35" s="181">
        <v>0</v>
      </c>
    </row>
    <row r="36" spans="1:13" x14ac:dyDescent="0.25">
      <c r="A36" s="180" t="s">
        <v>561</v>
      </c>
      <c r="B36" s="180" t="s">
        <v>220</v>
      </c>
      <c r="C36" s="180" t="s">
        <v>221</v>
      </c>
      <c r="D36" s="181">
        <v>4899650</v>
      </c>
      <c r="E36" s="181">
        <v>0</v>
      </c>
      <c r="F36" s="181">
        <v>0</v>
      </c>
      <c r="G36" s="181">
        <v>4899650</v>
      </c>
      <c r="H36" s="181">
        <v>0</v>
      </c>
      <c r="I36" s="181">
        <v>0</v>
      </c>
      <c r="J36" s="181">
        <v>0</v>
      </c>
      <c r="K36" s="181">
        <v>4899650</v>
      </c>
      <c r="L36" s="180" t="s">
        <v>565</v>
      </c>
      <c r="M36" s="181">
        <v>0</v>
      </c>
    </row>
    <row r="37" spans="1:13" x14ac:dyDescent="0.25">
      <c r="A37" s="180" t="s">
        <v>561</v>
      </c>
      <c r="B37" s="180" t="s">
        <v>222</v>
      </c>
      <c r="C37" s="180" t="s">
        <v>223</v>
      </c>
      <c r="D37" s="181">
        <v>3249870</v>
      </c>
      <c r="E37" s="181">
        <v>0</v>
      </c>
      <c r="F37" s="181">
        <v>0</v>
      </c>
      <c r="G37" s="181">
        <v>3249870</v>
      </c>
      <c r="H37" s="181">
        <v>0</v>
      </c>
      <c r="I37" s="181">
        <v>0</v>
      </c>
      <c r="J37" s="181">
        <v>0</v>
      </c>
      <c r="K37" s="181">
        <v>3249870</v>
      </c>
      <c r="L37" s="180" t="s">
        <v>565</v>
      </c>
      <c r="M37" s="181">
        <v>0</v>
      </c>
    </row>
    <row r="38" spans="1:13" x14ac:dyDescent="0.25">
      <c r="A38" s="180" t="s">
        <v>561</v>
      </c>
      <c r="B38" s="180" t="s">
        <v>226</v>
      </c>
      <c r="C38" s="180" t="s">
        <v>227</v>
      </c>
      <c r="D38" s="181">
        <v>71054880</v>
      </c>
      <c r="E38" s="181">
        <v>0</v>
      </c>
      <c r="F38" s="181">
        <v>0</v>
      </c>
      <c r="G38" s="181">
        <v>71054880</v>
      </c>
      <c r="H38" s="181">
        <v>0</v>
      </c>
      <c r="I38" s="181">
        <v>0</v>
      </c>
      <c r="J38" s="181">
        <v>0</v>
      </c>
      <c r="K38" s="181">
        <v>71054880</v>
      </c>
      <c r="L38" s="180" t="s">
        <v>565</v>
      </c>
      <c r="M38" s="181">
        <v>0</v>
      </c>
    </row>
    <row r="39" spans="1:13" x14ac:dyDescent="0.25">
      <c r="A39" s="180" t="s">
        <v>561</v>
      </c>
      <c r="B39" s="180" t="s">
        <v>238</v>
      </c>
      <c r="C39" s="180" t="s">
        <v>239</v>
      </c>
      <c r="D39" s="181">
        <v>46054880</v>
      </c>
      <c r="E39" s="181">
        <v>0</v>
      </c>
      <c r="F39" s="181">
        <v>0</v>
      </c>
      <c r="G39" s="181">
        <v>46054880</v>
      </c>
      <c r="H39" s="181">
        <v>0</v>
      </c>
      <c r="I39" s="181">
        <v>0</v>
      </c>
      <c r="J39" s="181">
        <v>0</v>
      </c>
      <c r="K39" s="181">
        <v>46054880</v>
      </c>
      <c r="L39" s="180" t="s">
        <v>565</v>
      </c>
      <c r="M39" s="181">
        <v>0</v>
      </c>
    </row>
    <row r="40" spans="1:13" x14ac:dyDescent="0.25">
      <c r="A40" s="180" t="s">
        <v>561</v>
      </c>
      <c r="B40" s="180" t="s">
        <v>580</v>
      </c>
      <c r="C40" s="180" t="s">
        <v>581</v>
      </c>
      <c r="D40" s="181">
        <v>33051471</v>
      </c>
      <c r="E40" s="181">
        <v>0</v>
      </c>
      <c r="F40" s="181">
        <v>0</v>
      </c>
      <c r="G40" s="181">
        <v>33051471</v>
      </c>
      <c r="H40" s="181">
        <v>0</v>
      </c>
      <c r="I40" s="181">
        <v>0</v>
      </c>
      <c r="J40" s="181">
        <v>0</v>
      </c>
      <c r="K40" s="181">
        <v>33051471</v>
      </c>
      <c r="L40" s="180" t="s">
        <v>565</v>
      </c>
      <c r="M40" s="181">
        <v>0</v>
      </c>
    </row>
    <row r="41" spans="1:13" x14ac:dyDescent="0.25">
      <c r="A41" s="180" t="s">
        <v>561</v>
      </c>
      <c r="B41" s="180" t="s">
        <v>242</v>
      </c>
      <c r="C41" s="180" t="s">
        <v>243</v>
      </c>
      <c r="D41" s="181">
        <v>5533409</v>
      </c>
      <c r="E41" s="181">
        <v>0</v>
      </c>
      <c r="F41" s="181">
        <v>0</v>
      </c>
      <c r="G41" s="181">
        <v>5533409</v>
      </c>
      <c r="H41" s="181">
        <v>0</v>
      </c>
      <c r="I41" s="181">
        <v>0</v>
      </c>
      <c r="J41" s="181">
        <v>0</v>
      </c>
      <c r="K41" s="181">
        <v>5533409</v>
      </c>
      <c r="L41" s="180" t="s">
        <v>565</v>
      </c>
      <c r="M41" s="181">
        <v>0</v>
      </c>
    </row>
    <row r="42" spans="1:13" x14ac:dyDescent="0.25">
      <c r="A42" s="180" t="s">
        <v>561</v>
      </c>
      <c r="B42" s="180" t="s">
        <v>582</v>
      </c>
      <c r="C42" s="180" t="s">
        <v>583</v>
      </c>
      <c r="D42" s="181">
        <v>7470000</v>
      </c>
      <c r="E42" s="181">
        <v>0</v>
      </c>
      <c r="F42" s="181">
        <v>0</v>
      </c>
      <c r="G42" s="181">
        <v>7470000</v>
      </c>
      <c r="H42" s="181">
        <v>0</v>
      </c>
      <c r="I42" s="181">
        <v>0</v>
      </c>
      <c r="J42" s="181">
        <v>0</v>
      </c>
      <c r="K42" s="181">
        <v>7470000</v>
      </c>
      <c r="L42" s="180" t="s">
        <v>565</v>
      </c>
      <c r="M42" s="181">
        <v>0</v>
      </c>
    </row>
    <row r="43" spans="1:13" x14ac:dyDescent="0.25">
      <c r="A43" s="180" t="s">
        <v>561</v>
      </c>
      <c r="B43" s="180" t="s">
        <v>248</v>
      </c>
      <c r="C43" s="180" t="s">
        <v>249</v>
      </c>
      <c r="D43" s="181">
        <v>25000000</v>
      </c>
      <c r="E43" s="181">
        <v>0</v>
      </c>
      <c r="F43" s="181">
        <v>0</v>
      </c>
      <c r="G43" s="181">
        <v>25000000</v>
      </c>
      <c r="H43" s="181">
        <v>0</v>
      </c>
      <c r="I43" s="181">
        <v>0</v>
      </c>
      <c r="J43" s="181">
        <v>0</v>
      </c>
      <c r="K43" s="181">
        <v>25000000</v>
      </c>
      <c r="L43" s="180" t="s">
        <v>565</v>
      </c>
      <c r="M43" s="181">
        <v>0</v>
      </c>
    </row>
    <row r="44" spans="1:13" x14ac:dyDescent="0.25">
      <c r="A44" s="180" t="s">
        <v>561</v>
      </c>
      <c r="B44" s="180" t="s">
        <v>252</v>
      </c>
      <c r="C44" s="180" t="s">
        <v>253</v>
      </c>
      <c r="D44" s="181">
        <v>25000000</v>
      </c>
      <c r="E44" s="181">
        <v>0</v>
      </c>
      <c r="F44" s="181">
        <v>0</v>
      </c>
      <c r="G44" s="181">
        <v>25000000</v>
      </c>
      <c r="H44" s="181">
        <v>0</v>
      </c>
      <c r="I44" s="181">
        <v>0</v>
      </c>
      <c r="J44" s="181">
        <v>0</v>
      </c>
      <c r="K44" s="181">
        <v>25000000</v>
      </c>
      <c r="L44" s="180" t="s">
        <v>565</v>
      </c>
      <c r="M44" s="181">
        <v>0</v>
      </c>
    </row>
    <row r="45" spans="1:13" x14ac:dyDescent="0.25">
      <c r="A45" s="180" t="s">
        <v>561</v>
      </c>
      <c r="B45" s="180" t="s">
        <v>282</v>
      </c>
      <c r="C45" s="180" t="s">
        <v>283</v>
      </c>
      <c r="D45" s="181">
        <v>29833300</v>
      </c>
      <c r="E45" s="181">
        <v>0</v>
      </c>
      <c r="F45" s="181">
        <v>0</v>
      </c>
      <c r="G45" s="181">
        <v>29833300</v>
      </c>
      <c r="H45" s="181">
        <v>0</v>
      </c>
      <c r="I45" s="181">
        <v>0</v>
      </c>
      <c r="J45" s="181">
        <v>0</v>
      </c>
      <c r="K45" s="181">
        <v>29833300</v>
      </c>
      <c r="L45" s="180" t="s">
        <v>565</v>
      </c>
      <c r="M45" s="181">
        <v>0</v>
      </c>
    </row>
    <row r="46" spans="1:13" x14ac:dyDescent="0.25">
      <c r="A46" s="180" t="s">
        <v>561</v>
      </c>
      <c r="B46" s="180" t="s">
        <v>292</v>
      </c>
      <c r="C46" s="180" t="s">
        <v>293</v>
      </c>
      <c r="D46" s="181">
        <v>29833300</v>
      </c>
      <c r="E46" s="181">
        <v>0</v>
      </c>
      <c r="F46" s="181">
        <v>0</v>
      </c>
      <c r="G46" s="181">
        <v>29833300</v>
      </c>
      <c r="H46" s="181">
        <v>0</v>
      </c>
      <c r="I46" s="181">
        <v>0</v>
      </c>
      <c r="J46" s="181">
        <v>0</v>
      </c>
      <c r="K46" s="181">
        <v>29833300</v>
      </c>
      <c r="L46" s="180" t="s">
        <v>565</v>
      </c>
      <c r="M46" s="181">
        <v>0</v>
      </c>
    </row>
    <row r="47" spans="1:13" x14ac:dyDescent="0.25">
      <c r="A47" s="180" t="s">
        <v>561</v>
      </c>
      <c r="B47" s="180" t="s">
        <v>584</v>
      </c>
      <c r="C47" s="180" t="s">
        <v>585</v>
      </c>
      <c r="D47" s="181">
        <v>29833300</v>
      </c>
      <c r="E47" s="181">
        <v>0</v>
      </c>
      <c r="F47" s="181">
        <v>0</v>
      </c>
      <c r="G47" s="181">
        <v>29833300</v>
      </c>
      <c r="H47" s="181">
        <v>0</v>
      </c>
      <c r="I47" s="181">
        <v>0</v>
      </c>
      <c r="J47" s="181">
        <v>0</v>
      </c>
      <c r="K47" s="181">
        <v>29833300</v>
      </c>
      <c r="L47" s="180" t="s">
        <v>565</v>
      </c>
      <c r="M47" s="181">
        <v>0</v>
      </c>
    </row>
    <row r="48" spans="1:13" x14ac:dyDescent="0.25">
      <c r="A48" s="180" t="s">
        <v>561</v>
      </c>
      <c r="B48" s="180" t="s">
        <v>310</v>
      </c>
      <c r="C48" s="180" t="s">
        <v>311</v>
      </c>
      <c r="D48" s="181">
        <v>3369134368</v>
      </c>
      <c r="E48" s="181">
        <v>0</v>
      </c>
      <c r="F48" s="181">
        <v>0</v>
      </c>
      <c r="G48" s="181">
        <v>3369134368</v>
      </c>
      <c r="H48" s="181">
        <v>74343322</v>
      </c>
      <c r="I48" s="181">
        <v>74343322</v>
      </c>
      <c r="J48" s="182">
        <v>2.21</v>
      </c>
      <c r="K48" s="181">
        <v>3294791046</v>
      </c>
      <c r="L48" s="180" t="s">
        <v>565</v>
      </c>
      <c r="M48" s="181">
        <v>0</v>
      </c>
    </row>
    <row r="49" spans="1:13" x14ac:dyDescent="0.25">
      <c r="A49" s="180" t="s">
        <v>561</v>
      </c>
      <c r="B49" s="180" t="s">
        <v>320</v>
      </c>
      <c r="C49" s="180" t="s">
        <v>321</v>
      </c>
      <c r="D49" s="181">
        <v>60732741</v>
      </c>
      <c r="E49" s="181">
        <v>0</v>
      </c>
      <c r="F49" s="181">
        <v>0</v>
      </c>
      <c r="G49" s="181">
        <v>60732741</v>
      </c>
      <c r="H49" s="181">
        <v>13652129</v>
      </c>
      <c r="I49" s="181">
        <v>13652129</v>
      </c>
      <c r="J49" s="182">
        <v>22.48</v>
      </c>
      <c r="K49" s="181">
        <v>47080612</v>
      </c>
      <c r="L49" s="180" t="s">
        <v>565</v>
      </c>
      <c r="M49" s="181">
        <v>0</v>
      </c>
    </row>
    <row r="50" spans="1:13" x14ac:dyDescent="0.25">
      <c r="A50" s="180" t="s">
        <v>561</v>
      </c>
      <c r="B50" s="180" t="s">
        <v>322</v>
      </c>
      <c r="C50" s="180" t="s">
        <v>323</v>
      </c>
      <c r="D50" s="181">
        <v>37915680</v>
      </c>
      <c r="E50" s="181">
        <v>0</v>
      </c>
      <c r="F50" s="181">
        <v>0</v>
      </c>
      <c r="G50" s="181">
        <v>37915680</v>
      </c>
      <c r="H50" s="181">
        <v>0</v>
      </c>
      <c r="I50" s="181">
        <v>0</v>
      </c>
      <c r="J50" s="181">
        <v>0</v>
      </c>
      <c r="K50" s="181">
        <v>37915680</v>
      </c>
      <c r="L50" s="180" t="s">
        <v>565</v>
      </c>
      <c r="M50" s="181">
        <v>0</v>
      </c>
    </row>
    <row r="51" spans="1:13" x14ac:dyDescent="0.25">
      <c r="A51" s="180" t="s">
        <v>561</v>
      </c>
      <c r="B51" s="180" t="s">
        <v>324</v>
      </c>
      <c r="C51" s="180" t="s">
        <v>325</v>
      </c>
      <c r="D51" s="181">
        <v>30000000</v>
      </c>
      <c r="E51" s="181">
        <v>0</v>
      </c>
      <c r="F51" s="181">
        <v>0</v>
      </c>
      <c r="G51" s="181">
        <v>30000000</v>
      </c>
      <c r="H51" s="181">
        <v>0</v>
      </c>
      <c r="I51" s="181">
        <v>0</v>
      </c>
      <c r="J51" s="181">
        <v>0</v>
      </c>
      <c r="K51" s="181">
        <v>30000000</v>
      </c>
      <c r="L51" s="180" t="s">
        <v>565</v>
      </c>
      <c r="M51" s="181">
        <v>0</v>
      </c>
    </row>
    <row r="52" spans="1:13" x14ac:dyDescent="0.25">
      <c r="A52" s="180" t="s">
        <v>561</v>
      </c>
      <c r="B52" s="180" t="s">
        <v>586</v>
      </c>
      <c r="C52" s="180" t="s">
        <v>587</v>
      </c>
      <c r="D52" s="181">
        <v>7915680</v>
      </c>
      <c r="E52" s="181">
        <v>0</v>
      </c>
      <c r="F52" s="181">
        <v>0</v>
      </c>
      <c r="G52" s="181">
        <v>7915680</v>
      </c>
      <c r="H52" s="181">
        <v>0</v>
      </c>
      <c r="I52" s="181">
        <v>0</v>
      </c>
      <c r="J52" s="181">
        <v>0</v>
      </c>
      <c r="K52" s="181">
        <v>7915680</v>
      </c>
      <c r="L52" s="180" t="s">
        <v>565</v>
      </c>
      <c r="M52" s="181">
        <v>0</v>
      </c>
    </row>
    <row r="53" spans="1:13" x14ac:dyDescent="0.25">
      <c r="A53" s="180" t="s">
        <v>561</v>
      </c>
      <c r="B53" s="180" t="s">
        <v>336</v>
      </c>
      <c r="C53" s="180" t="s">
        <v>337</v>
      </c>
      <c r="D53" s="181">
        <v>22817061</v>
      </c>
      <c r="E53" s="181">
        <v>0</v>
      </c>
      <c r="F53" s="181">
        <v>0</v>
      </c>
      <c r="G53" s="181">
        <v>22817061</v>
      </c>
      <c r="H53" s="181">
        <v>13652129</v>
      </c>
      <c r="I53" s="181">
        <v>13652129</v>
      </c>
      <c r="J53" s="182">
        <v>59.83</v>
      </c>
      <c r="K53" s="181">
        <v>9164932</v>
      </c>
      <c r="L53" s="180" t="s">
        <v>565</v>
      </c>
      <c r="M53" s="181">
        <v>0</v>
      </c>
    </row>
    <row r="54" spans="1:13" x14ac:dyDescent="0.25">
      <c r="A54" s="180" t="s">
        <v>561</v>
      </c>
      <c r="B54" s="180" t="s">
        <v>338</v>
      </c>
      <c r="C54" s="180" t="s">
        <v>339</v>
      </c>
      <c r="D54" s="181">
        <v>173816469</v>
      </c>
      <c r="E54" s="181">
        <v>0</v>
      </c>
      <c r="F54" s="181">
        <v>0</v>
      </c>
      <c r="G54" s="181">
        <v>173816469</v>
      </c>
      <c r="H54" s="181">
        <v>0</v>
      </c>
      <c r="I54" s="181">
        <v>0</v>
      </c>
      <c r="J54" s="181">
        <v>0</v>
      </c>
      <c r="K54" s="181">
        <v>173816469</v>
      </c>
      <c r="L54" s="180" t="s">
        <v>565</v>
      </c>
      <c r="M54" s="181">
        <v>0</v>
      </c>
    </row>
    <row r="55" spans="1:13" x14ac:dyDescent="0.25">
      <c r="A55" s="180" t="s">
        <v>561</v>
      </c>
      <c r="B55" s="180" t="s">
        <v>340</v>
      </c>
      <c r="C55" s="180" t="s">
        <v>341</v>
      </c>
      <c r="D55" s="181">
        <v>46371825</v>
      </c>
      <c r="E55" s="181">
        <v>0</v>
      </c>
      <c r="F55" s="181">
        <v>0</v>
      </c>
      <c r="G55" s="181">
        <v>46371825</v>
      </c>
      <c r="H55" s="181">
        <v>0</v>
      </c>
      <c r="I55" s="181">
        <v>0</v>
      </c>
      <c r="J55" s="181">
        <v>0</v>
      </c>
      <c r="K55" s="181">
        <v>46371825</v>
      </c>
      <c r="L55" s="180" t="s">
        <v>565</v>
      </c>
      <c r="M55" s="181">
        <v>0</v>
      </c>
    </row>
    <row r="56" spans="1:13" x14ac:dyDescent="0.25">
      <c r="A56" s="180" t="s">
        <v>561</v>
      </c>
      <c r="B56" s="180" t="s">
        <v>342</v>
      </c>
      <c r="C56" s="180" t="s">
        <v>343</v>
      </c>
      <c r="D56" s="181">
        <v>46332654</v>
      </c>
      <c r="E56" s="181">
        <v>0</v>
      </c>
      <c r="F56" s="181">
        <v>0</v>
      </c>
      <c r="G56" s="181">
        <v>46332654</v>
      </c>
      <c r="H56" s="181">
        <v>0</v>
      </c>
      <c r="I56" s="181">
        <v>0</v>
      </c>
      <c r="J56" s="181">
        <v>0</v>
      </c>
      <c r="K56" s="181">
        <v>46332654</v>
      </c>
      <c r="L56" s="180" t="s">
        <v>565</v>
      </c>
      <c r="M56" s="181">
        <v>0</v>
      </c>
    </row>
    <row r="57" spans="1:13" x14ac:dyDescent="0.25">
      <c r="A57" s="180" t="s">
        <v>561</v>
      </c>
      <c r="B57" s="180" t="s">
        <v>348</v>
      </c>
      <c r="C57" s="180" t="s">
        <v>349</v>
      </c>
      <c r="D57" s="181">
        <v>64500</v>
      </c>
      <c r="E57" s="181">
        <v>0</v>
      </c>
      <c r="F57" s="181">
        <v>0</v>
      </c>
      <c r="G57" s="181">
        <v>64500</v>
      </c>
      <c r="H57" s="181">
        <v>0</v>
      </c>
      <c r="I57" s="181">
        <v>0</v>
      </c>
      <c r="J57" s="181">
        <v>0</v>
      </c>
      <c r="K57" s="181">
        <v>64500</v>
      </c>
      <c r="L57" s="180" t="s">
        <v>565</v>
      </c>
      <c r="M57" s="181">
        <v>0</v>
      </c>
    </row>
    <row r="58" spans="1:13" x14ac:dyDescent="0.25">
      <c r="A58" s="180" t="s">
        <v>561</v>
      </c>
      <c r="B58" s="180" t="s">
        <v>350</v>
      </c>
      <c r="C58" s="180" t="s">
        <v>351</v>
      </c>
      <c r="D58" s="181">
        <v>64500</v>
      </c>
      <c r="E58" s="181">
        <v>0</v>
      </c>
      <c r="F58" s="181">
        <v>0</v>
      </c>
      <c r="G58" s="181">
        <v>64500</v>
      </c>
      <c r="H58" s="181">
        <v>0</v>
      </c>
      <c r="I58" s="181">
        <v>0</v>
      </c>
      <c r="J58" s="181">
        <v>0</v>
      </c>
      <c r="K58" s="181">
        <v>64500</v>
      </c>
      <c r="L58" s="180" t="s">
        <v>565</v>
      </c>
      <c r="M58" s="181">
        <v>0</v>
      </c>
    </row>
    <row r="59" spans="1:13" x14ac:dyDescent="0.25">
      <c r="A59" s="180" t="s">
        <v>561</v>
      </c>
      <c r="B59" s="180" t="s">
        <v>352</v>
      </c>
      <c r="C59" s="180" t="s">
        <v>353</v>
      </c>
      <c r="D59" s="181">
        <v>46268154</v>
      </c>
      <c r="E59" s="181">
        <v>0</v>
      </c>
      <c r="F59" s="181">
        <v>0</v>
      </c>
      <c r="G59" s="181">
        <v>46268154</v>
      </c>
      <c r="H59" s="181">
        <v>0</v>
      </c>
      <c r="I59" s="181">
        <v>0</v>
      </c>
      <c r="J59" s="181">
        <v>0</v>
      </c>
      <c r="K59" s="181">
        <v>46268154</v>
      </c>
      <c r="L59" s="180" t="s">
        <v>565</v>
      </c>
      <c r="M59" s="181">
        <v>0</v>
      </c>
    </row>
    <row r="60" spans="1:13" x14ac:dyDescent="0.25">
      <c r="A60" s="180" t="s">
        <v>561</v>
      </c>
      <c r="B60" s="180" t="s">
        <v>358</v>
      </c>
      <c r="C60" s="180" t="s">
        <v>359</v>
      </c>
      <c r="D60" s="181">
        <v>1620944</v>
      </c>
      <c r="E60" s="181">
        <v>0</v>
      </c>
      <c r="F60" s="181">
        <v>0</v>
      </c>
      <c r="G60" s="181">
        <v>1620944</v>
      </c>
      <c r="H60" s="181">
        <v>0</v>
      </c>
      <c r="I60" s="181">
        <v>0</v>
      </c>
      <c r="J60" s="181">
        <v>0</v>
      </c>
      <c r="K60" s="181">
        <v>1620944</v>
      </c>
      <c r="L60" s="180" t="s">
        <v>565</v>
      </c>
      <c r="M60" s="181">
        <v>0</v>
      </c>
    </row>
    <row r="61" spans="1:13" x14ac:dyDescent="0.25">
      <c r="A61" s="180" t="s">
        <v>561</v>
      </c>
      <c r="B61" s="180" t="s">
        <v>588</v>
      </c>
      <c r="C61" s="180" t="s">
        <v>589</v>
      </c>
      <c r="D61" s="181">
        <v>44647210</v>
      </c>
      <c r="E61" s="181">
        <v>0</v>
      </c>
      <c r="F61" s="181">
        <v>0</v>
      </c>
      <c r="G61" s="181">
        <v>44647210</v>
      </c>
      <c r="H61" s="181">
        <v>0</v>
      </c>
      <c r="I61" s="181">
        <v>0</v>
      </c>
      <c r="J61" s="181">
        <v>0</v>
      </c>
      <c r="K61" s="181">
        <v>44647210</v>
      </c>
      <c r="L61" s="180" t="s">
        <v>565</v>
      </c>
      <c r="M61" s="181">
        <v>0</v>
      </c>
    </row>
    <row r="62" spans="1:13" x14ac:dyDescent="0.25">
      <c r="A62" s="180" t="s">
        <v>561</v>
      </c>
      <c r="B62" s="180" t="s">
        <v>360</v>
      </c>
      <c r="C62" s="180" t="s">
        <v>361</v>
      </c>
      <c r="D62" s="181">
        <v>39171</v>
      </c>
      <c r="E62" s="181">
        <v>0</v>
      </c>
      <c r="F62" s="181">
        <v>0</v>
      </c>
      <c r="G62" s="181">
        <v>39171</v>
      </c>
      <c r="H62" s="181">
        <v>0</v>
      </c>
      <c r="I62" s="181">
        <v>0</v>
      </c>
      <c r="J62" s="181">
        <v>0</v>
      </c>
      <c r="K62" s="181">
        <v>39171</v>
      </c>
      <c r="L62" s="180" t="s">
        <v>565</v>
      </c>
      <c r="M62" s="181">
        <v>0</v>
      </c>
    </row>
    <row r="63" spans="1:13" x14ac:dyDescent="0.25">
      <c r="A63" s="180" t="s">
        <v>561</v>
      </c>
      <c r="B63" s="180" t="s">
        <v>362</v>
      </c>
      <c r="C63" s="180" t="s">
        <v>363</v>
      </c>
      <c r="D63" s="181">
        <v>39171</v>
      </c>
      <c r="E63" s="181">
        <v>0</v>
      </c>
      <c r="F63" s="181">
        <v>0</v>
      </c>
      <c r="G63" s="181">
        <v>39171</v>
      </c>
      <c r="H63" s="181">
        <v>0</v>
      </c>
      <c r="I63" s="181">
        <v>0</v>
      </c>
      <c r="J63" s="181">
        <v>0</v>
      </c>
      <c r="K63" s="181">
        <v>39171</v>
      </c>
      <c r="L63" s="180" t="s">
        <v>565</v>
      </c>
      <c r="M63" s="181">
        <v>0</v>
      </c>
    </row>
    <row r="64" spans="1:13" x14ac:dyDescent="0.25">
      <c r="A64" s="180" t="s">
        <v>561</v>
      </c>
      <c r="B64" s="180" t="s">
        <v>364</v>
      </c>
      <c r="C64" s="180" t="s">
        <v>365</v>
      </c>
      <c r="D64" s="181">
        <v>1</v>
      </c>
      <c r="E64" s="181">
        <v>0</v>
      </c>
      <c r="F64" s="181">
        <v>0</v>
      </c>
      <c r="G64" s="181">
        <v>1</v>
      </c>
      <c r="H64" s="181">
        <v>0</v>
      </c>
      <c r="I64" s="181">
        <v>0</v>
      </c>
      <c r="J64" s="181">
        <v>0</v>
      </c>
      <c r="K64" s="181">
        <v>1</v>
      </c>
      <c r="L64" s="180" t="s">
        <v>565</v>
      </c>
      <c r="M64" s="181">
        <v>0</v>
      </c>
    </row>
    <row r="65" spans="1:13" x14ac:dyDescent="0.25">
      <c r="A65" s="180" t="s">
        <v>561</v>
      </c>
      <c r="B65" s="180" t="s">
        <v>366</v>
      </c>
      <c r="C65" s="180" t="s">
        <v>367</v>
      </c>
      <c r="D65" s="181">
        <v>1</v>
      </c>
      <c r="E65" s="181">
        <v>0</v>
      </c>
      <c r="F65" s="181">
        <v>0</v>
      </c>
      <c r="G65" s="181">
        <v>1</v>
      </c>
      <c r="H65" s="181">
        <v>0</v>
      </c>
      <c r="I65" s="181">
        <v>0</v>
      </c>
      <c r="J65" s="181">
        <v>0</v>
      </c>
      <c r="K65" s="181">
        <v>1</v>
      </c>
      <c r="L65" s="180" t="s">
        <v>565</v>
      </c>
      <c r="M65" s="181">
        <v>0</v>
      </c>
    </row>
    <row r="66" spans="1:13" x14ac:dyDescent="0.25">
      <c r="A66" s="180" t="s">
        <v>561</v>
      </c>
      <c r="B66" s="180" t="s">
        <v>370</v>
      </c>
      <c r="C66" s="180" t="s">
        <v>371</v>
      </c>
      <c r="D66" s="181">
        <v>127444643</v>
      </c>
      <c r="E66" s="181">
        <v>0</v>
      </c>
      <c r="F66" s="181">
        <v>0</v>
      </c>
      <c r="G66" s="181">
        <v>127444643</v>
      </c>
      <c r="H66" s="181">
        <v>0</v>
      </c>
      <c r="I66" s="181">
        <v>0</v>
      </c>
      <c r="J66" s="181">
        <v>0</v>
      </c>
      <c r="K66" s="181">
        <v>127444643</v>
      </c>
      <c r="L66" s="180" t="s">
        <v>565</v>
      </c>
      <c r="M66" s="181">
        <v>0</v>
      </c>
    </row>
    <row r="67" spans="1:13" x14ac:dyDescent="0.25">
      <c r="A67" s="180" t="s">
        <v>561</v>
      </c>
      <c r="B67" s="180" t="s">
        <v>372</v>
      </c>
      <c r="C67" s="180" t="s">
        <v>373</v>
      </c>
      <c r="D67" s="181">
        <v>28622322</v>
      </c>
      <c r="E67" s="181">
        <v>0</v>
      </c>
      <c r="F67" s="181">
        <v>0</v>
      </c>
      <c r="G67" s="181">
        <v>28622322</v>
      </c>
      <c r="H67" s="181">
        <v>0</v>
      </c>
      <c r="I67" s="181">
        <v>0</v>
      </c>
      <c r="J67" s="181">
        <v>0</v>
      </c>
      <c r="K67" s="181">
        <v>28622322</v>
      </c>
      <c r="L67" s="180" t="s">
        <v>565</v>
      </c>
      <c r="M67" s="181">
        <v>0</v>
      </c>
    </row>
    <row r="68" spans="1:13" x14ac:dyDescent="0.25">
      <c r="A68" s="180" t="s">
        <v>561</v>
      </c>
      <c r="B68" s="180" t="s">
        <v>374</v>
      </c>
      <c r="C68" s="180" t="s">
        <v>375</v>
      </c>
      <c r="D68" s="181">
        <v>98822321</v>
      </c>
      <c r="E68" s="181">
        <v>0</v>
      </c>
      <c r="F68" s="181">
        <v>0</v>
      </c>
      <c r="G68" s="181">
        <v>98822321</v>
      </c>
      <c r="H68" s="181">
        <v>0</v>
      </c>
      <c r="I68" s="181">
        <v>0</v>
      </c>
      <c r="J68" s="181">
        <v>0</v>
      </c>
      <c r="K68" s="181">
        <v>98822321</v>
      </c>
      <c r="L68" s="180" t="s">
        <v>565</v>
      </c>
      <c r="M68" s="181">
        <v>0</v>
      </c>
    </row>
    <row r="69" spans="1:13" x14ac:dyDescent="0.25">
      <c r="A69" s="180" t="s">
        <v>561</v>
      </c>
      <c r="B69" s="180" t="s">
        <v>376</v>
      </c>
      <c r="C69" s="180" t="s">
        <v>377</v>
      </c>
      <c r="D69" s="181">
        <v>2804517598</v>
      </c>
      <c r="E69" s="181">
        <v>0</v>
      </c>
      <c r="F69" s="181">
        <v>0</v>
      </c>
      <c r="G69" s="181">
        <v>2804517598</v>
      </c>
      <c r="H69" s="181">
        <v>59544333</v>
      </c>
      <c r="I69" s="181">
        <v>59544333</v>
      </c>
      <c r="J69" s="182">
        <v>2.12</v>
      </c>
      <c r="K69" s="181">
        <v>2744973265</v>
      </c>
      <c r="L69" s="180" t="s">
        <v>565</v>
      </c>
      <c r="M69" s="181">
        <v>0</v>
      </c>
    </row>
    <row r="70" spans="1:13" x14ac:dyDescent="0.25">
      <c r="A70" s="180" t="s">
        <v>561</v>
      </c>
      <c r="B70" s="180" t="s">
        <v>378</v>
      </c>
      <c r="C70" s="180" t="s">
        <v>379</v>
      </c>
      <c r="D70" s="181">
        <v>828664499</v>
      </c>
      <c r="E70" s="181">
        <v>0</v>
      </c>
      <c r="F70" s="181">
        <v>0</v>
      </c>
      <c r="G70" s="181">
        <v>828664499</v>
      </c>
      <c r="H70" s="181">
        <v>22496667</v>
      </c>
      <c r="I70" s="181">
        <v>22496667</v>
      </c>
      <c r="J70" s="182">
        <v>2.71</v>
      </c>
      <c r="K70" s="181">
        <v>806167832</v>
      </c>
      <c r="L70" s="180" t="s">
        <v>565</v>
      </c>
      <c r="M70" s="181">
        <v>0</v>
      </c>
    </row>
    <row r="71" spans="1:13" x14ac:dyDescent="0.25">
      <c r="A71" s="180" t="s">
        <v>561</v>
      </c>
      <c r="B71" s="180" t="s">
        <v>380</v>
      </c>
      <c r="C71" s="180" t="s">
        <v>381</v>
      </c>
      <c r="D71" s="181">
        <v>304499999</v>
      </c>
      <c r="E71" s="181">
        <v>0</v>
      </c>
      <c r="F71" s="181">
        <v>0</v>
      </c>
      <c r="G71" s="181">
        <v>304499999</v>
      </c>
      <c r="H71" s="181">
        <v>22496667</v>
      </c>
      <c r="I71" s="181">
        <v>22496667</v>
      </c>
      <c r="J71" s="182">
        <v>7.39</v>
      </c>
      <c r="K71" s="181">
        <v>282003332</v>
      </c>
      <c r="L71" s="180" t="s">
        <v>565</v>
      </c>
      <c r="M71" s="181">
        <v>0</v>
      </c>
    </row>
    <row r="72" spans="1:13" x14ac:dyDescent="0.25">
      <c r="A72" s="180" t="s">
        <v>561</v>
      </c>
      <c r="B72" s="180" t="s">
        <v>382</v>
      </c>
      <c r="C72" s="180" t="s">
        <v>383</v>
      </c>
      <c r="D72" s="181">
        <v>1</v>
      </c>
      <c r="E72" s="181">
        <v>0</v>
      </c>
      <c r="F72" s="181">
        <v>0</v>
      </c>
      <c r="G72" s="181">
        <v>1</v>
      </c>
      <c r="H72" s="181">
        <v>0</v>
      </c>
      <c r="I72" s="181">
        <v>0</v>
      </c>
      <c r="J72" s="181">
        <v>0</v>
      </c>
      <c r="K72" s="181">
        <v>1</v>
      </c>
      <c r="L72" s="180" t="s">
        <v>565</v>
      </c>
      <c r="M72" s="181">
        <v>0</v>
      </c>
    </row>
    <row r="73" spans="1:13" x14ac:dyDescent="0.25">
      <c r="A73" s="180" t="s">
        <v>561</v>
      </c>
      <c r="B73" s="180" t="s">
        <v>384</v>
      </c>
      <c r="C73" s="180" t="s">
        <v>385</v>
      </c>
      <c r="D73" s="181">
        <v>357000000</v>
      </c>
      <c r="E73" s="181">
        <v>0</v>
      </c>
      <c r="F73" s="181">
        <v>0</v>
      </c>
      <c r="G73" s="181">
        <v>357000000</v>
      </c>
      <c r="H73" s="181">
        <v>0</v>
      </c>
      <c r="I73" s="181">
        <v>0</v>
      </c>
      <c r="J73" s="181">
        <v>0</v>
      </c>
      <c r="K73" s="181">
        <v>357000000</v>
      </c>
      <c r="L73" s="180" t="s">
        <v>565</v>
      </c>
      <c r="M73" s="181">
        <v>0</v>
      </c>
    </row>
    <row r="74" spans="1:13" x14ac:dyDescent="0.25">
      <c r="A74" s="180" t="s">
        <v>561</v>
      </c>
      <c r="B74" s="180" t="s">
        <v>590</v>
      </c>
      <c r="C74" s="180" t="s">
        <v>591</v>
      </c>
      <c r="D74" s="181">
        <v>167164499</v>
      </c>
      <c r="E74" s="181">
        <v>0</v>
      </c>
      <c r="F74" s="181">
        <v>0</v>
      </c>
      <c r="G74" s="181">
        <v>167164499</v>
      </c>
      <c r="H74" s="181">
        <v>0</v>
      </c>
      <c r="I74" s="181">
        <v>0</v>
      </c>
      <c r="J74" s="181">
        <v>0</v>
      </c>
      <c r="K74" s="181">
        <v>167164499</v>
      </c>
      <c r="L74" s="180" t="s">
        <v>565</v>
      </c>
      <c r="M74" s="181">
        <v>0</v>
      </c>
    </row>
    <row r="75" spans="1:13" x14ac:dyDescent="0.25">
      <c r="A75" s="180" t="s">
        <v>561</v>
      </c>
      <c r="B75" s="180" t="s">
        <v>386</v>
      </c>
      <c r="C75" s="180" t="s">
        <v>387</v>
      </c>
      <c r="D75" s="181">
        <v>537159424</v>
      </c>
      <c r="E75" s="181">
        <v>0</v>
      </c>
      <c r="F75" s="181">
        <v>0</v>
      </c>
      <c r="G75" s="181">
        <v>537159424</v>
      </c>
      <c r="H75" s="181">
        <v>30266666</v>
      </c>
      <c r="I75" s="181">
        <v>30266666</v>
      </c>
      <c r="J75" s="182">
        <v>5.63</v>
      </c>
      <c r="K75" s="181">
        <v>506892758</v>
      </c>
      <c r="L75" s="180" t="s">
        <v>565</v>
      </c>
      <c r="M75" s="181">
        <v>0</v>
      </c>
    </row>
    <row r="76" spans="1:13" x14ac:dyDescent="0.25">
      <c r="A76" s="180" t="s">
        <v>561</v>
      </c>
      <c r="B76" s="180" t="s">
        <v>592</v>
      </c>
      <c r="C76" s="180" t="s">
        <v>593</v>
      </c>
      <c r="D76" s="181">
        <v>13449380</v>
      </c>
      <c r="E76" s="181">
        <v>0</v>
      </c>
      <c r="F76" s="181">
        <v>0</v>
      </c>
      <c r="G76" s="181">
        <v>13449380</v>
      </c>
      <c r="H76" s="181">
        <v>0</v>
      </c>
      <c r="I76" s="181">
        <v>0</v>
      </c>
      <c r="J76" s="181">
        <v>0</v>
      </c>
      <c r="K76" s="181">
        <v>13449380</v>
      </c>
      <c r="L76" s="180" t="s">
        <v>565</v>
      </c>
      <c r="M76" s="181">
        <v>0</v>
      </c>
    </row>
    <row r="77" spans="1:13" x14ac:dyDescent="0.25">
      <c r="A77" s="180" t="s">
        <v>561</v>
      </c>
      <c r="B77" s="180" t="s">
        <v>594</v>
      </c>
      <c r="C77" s="180" t="s">
        <v>595</v>
      </c>
      <c r="D77" s="181">
        <v>151370043</v>
      </c>
      <c r="E77" s="181">
        <v>0</v>
      </c>
      <c r="F77" s="181">
        <v>0</v>
      </c>
      <c r="G77" s="181">
        <v>151370043</v>
      </c>
      <c r="H77" s="181">
        <v>0</v>
      </c>
      <c r="I77" s="181">
        <v>0</v>
      </c>
      <c r="J77" s="181">
        <v>0</v>
      </c>
      <c r="K77" s="181">
        <v>151370043</v>
      </c>
      <c r="L77" s="180" t="s">
        <v>565</v>
      </c>
      <c r="M77" s="181">
        <v>0</v>
      </c>
    </row>
    <row r="78" spans="1:13" x14ac:dyDescent="0.25">
      <c r="A78" s="180" t="s">
        <v>561</v>
      </c>
      <c r="B78" s="180" t="s">
        <v>596</v>
      </c>
      <c r="C78" s="180" t="s">
        <v>597</v>
      </c>
      <c r="D78" s="181">
        <v>372340001</v>
      </c>
      <c r="E78" s="181">
        <v>0</v>
      </c>
      <c r="F78" s="181">
        <v>0</v>
      </c>
      <c r="G78" s="181">
        <v>372340001</v>
      </c>
      <c r="H78" s="181">
        <v>30266666</v>
      </c>
      <c r="I78" s="181">
        <v>30266666</v>
      </c>
      <c r="J78" s="182">
        <v>8.1300000000000008</v>
      </c>
      <c r="K78" s="181">
        <v>342073335</v>
      </c>
      <c r="L78" s="180" t="s">
        <v>565</v>
      </c>
      <c r="M78" s="181">
        <v>0</v>
      </c>
    </row>
    <row r="79" spans="1:13" x14ac:dyDescent="0.25">
      <c r="A79" s="180" t="s">
        <v>561</v>
      </c>
      <c r="B79" s="180" t="s">
        <v>392</v>
      </c>
      <c r="C79" s="180" t="s">
        <v>393</v>
      </c>
      <c r="D79" s="181">
        <v>3316576</v>
      </c>
      <c r="E79" s="181">
        <v>0</v>
      </c>
      <c r="F79" s="181">
        <v>0</v>
      </c>
      <c r="G79" s="181">
        <v>3316576</v>
      </c>
      <c r="H79" s="181">
        <v>0</v>
      </c>
      <c r="I79" s="181">
        <v>0</v>
      </c>
      <c r="J79" s="181">
        <v>0</v>
      </c>
      <c r="K79" s="181">
        <v>3316576</v>
      </c>
      <c r="L79" s="180" t="s">
        <v>565</v>
      </c>
      <c r="M79" s="181">
        <v>0</v>
      </c>
    </row>
    <row r="80" spans="1:13" x14ac:dyDescent="0.25">
      <c r="A80" s="180" t="s">
        <v>561</v>
      </c>
      <c r="B80" s="180" t="s">
        <v>394</v>
      </c>
      <c r="C80" s="180" t="s">
        <v>395</v>
      </c>
      <c r="D80" s="181">
        <v>3140276</v>
      </c>
      <c r="E80" s="181">
        <v>0</v>
      </c>
      <c r="F80" s="181">
        <v>0</v>
      </c>
      <c r="G80" s="181">
        <v>3140276</v>
      </c>
      <c r="H80" s="181">
        <v>0</v>
      </c>
      <c r="I80" s="181">
        <v>0</v>
      </c>
      <c r="J80" s="181">
        <v>0</v>
      </c>
      <c r="K80" s="181">
        <v>3140276</v>
      </c>
      <c r="L80" s="180" t="s">
        <v>565</v>
      </c>
      <c r="M80" s="181">
        <v>0</v>
      </c>
    </row>
    <row r="81" spans="1:13" x14ac:dyDescent="0.25">
      <c r="A81" s="180" t="s">
        <v>561</v>
      </c>
      <c r="B81" s="180" t="s">
        <v>400</v>
      </c>
      <c r="C81" s="180" t="s">
        <v>401</v>
      </c>
      <c r="D81" s="181">
        <v>176300</v>
      </c>
      <c r="E81" s="181">
        <v>0</v>
      </c>
      <c r="F81" s="181">
        <v>0</v>
      </c>
      <c r="G81" s="181">
        <v>176300</v>
      </c>
      <c r="H81" s="181">
        <v>0</v>
      </c>
      <c r="I81" s="181">
        <v>0</v>
      </c>
      <c r="J81" s="181">
        <v>0</v>
      </c>
      <c r="K81" s="181">
        <v>176300</v>
      </c>
      <c r="L81" s="180" t="s">
        <v>565</v>
      </c>
      <c r="M81" s="181">
        <v>0</v>
      </c>
    </row>
    <row r="82" spans="1:13" x14ac:dyDescent="0.25">
      <c r="A82" s="180" t="s">
        <v>561</v>
      </c>
      <c r="B82" s="180" t="s">
        <v>402</v>
      </c>
      <c r="C82" s="180" t="s">
        <v>403</v>
      </c>
      <c r="D82" s="181">
        <v>1374604087</v>
      </c>
      <c r="E82" s="181">
        <v>0</v>
      </c>
      <c r="F82" s="181">
        <v>0</v>
      </c>
      <c r="G82" s="181">
        <v>1374604087</v>
      </c>
      <c r="H82" s="181">
        <v>0</v>
      </c>
      <c r="I82" s="181">
        <v>0</v>
      </c>
      <c r="J82" s="181">
        <v>0</v>
      </c>
      <c r="K82" s="181">
        <v>1374604087</v>
      </c>
      <c r="L82" s="180" t="s">
        <v>565</v>
      </c>
      <c r="M82" s="181">
        <v>0</v>
      </c>
    </row>
    <row r="83" spans="1:13" x14ac:dyDescent="0.25">
      <c r="A83" s="180" t="s">
        <v>561</v>
      </c>
      <c r="B83" s="180" t="s">
        <v>404</v>
      </c>
      <c r="C83" s="180" t="s">
        <v>405</v>
      </c>
      <c r="D83" s="181">
        <v>1269385257</v>
      </c>
      <c r="E83" s="181">
        <v>0</v>
      </c>
      <c r="F83" s="181">
        <v>0</v>
      </c>
      <c r="G83" s="181">
        <v>1269385257</v>
      </c>
      <c r="H83" s="181">
        <v>0</v>
      </c>
      <c r="I83" s="181">
        <v>0</v>
      </c>
      <c r="J83" s="181">
        <v>0</v>
      </c>
      <c r="K83" s="181">
        <v>1269385257</v>
      </c>
      <c r="L83" s="180" t="s">
        <v>565</v>
      </c>
      <c r="M83" s="181">
        <v>0</v>
      </c>
    </row>
    <row r="84" spans="1:13" x14ac:dyDescent="0.25">
      <c r="A84" s="180" t="s">
        <v>561</v>
      </c>
      <c r="B84" s="180" t="s">
        <v>406</v>
      </c>
      <c r="C84" s="180" t="s">
        <v>407</v>
      </c>
      <c r="D84" s="181">
        <v>5948050</v>
      </c>
      <c r="E84" s="181">
        <v>0</v>
      </c>
      <c r="F84" s="181">
        <v>0</v>
      </c>
      <c r="G84" s="181">
        <v>5948050</v>
      </c>
      <c r="H84" s="181">
        <v>0</v>
      </c>
      <c r="I84" s="181">
        <v>0</v>
      </c>
      <c r="J84" s="181">
        <v>0</v>
      </c>
      <c r="K84" s="181">
        <v>5948050</v>
      </c>
      <c r="L84" s="180" t="s">
        <v>565</v>
      </c>
      <c r="M84" s="181">
        <v>0</v>
      </c>
    </row>
    <row r="85" spans="1:13" x14ac:dyDescent="0.25">
      <c r="A85" s="180" t="s">
        <v>561</v>
      </c>
      <c r="B85" s="180" t="s">
        <v>408</v>
      </c>
      <c r="C85" s="180" t="s">
        <v>409</v>
      </c>
      <c r="D85" s="181">
        <v>99270780</v>
      </c>
      <c r="E85" s="181">
        <v>0</v>
      </c>
      <c r="F85" s="181">
        <v>0</v>
      </c>
      <c r="G85" s="181">
        <v>99270780</v>
      </c>
      <c r="H85" s="181">
        <v>0</v>
      </c>
      <c r="I85" s="181">
        <v>0</v>
      </c>
      <c r="J85" s="181">
        <v>0</v>
      </c>
      <c r="K85" s="181">
        <v>99270780</v>
      </c>
      <c r="L85" s="180" t="s">
        <v>565</v>
      </c>
      <c r="M85" s="181">
        <v>0</v>
      </c>
    </row>
    <row r="86" spans="1:13" x14ac:dyDescent="0.25">
      <c r="A86" s="180" t="s">
        <v>561</v>
      </c>
      <c r="B86" s="180" t="s">
        <v>598</v>
      </c>
      <c r="C86" s="180" t="s">
        <v>599</v>
      </c>
      <c r="D86" s="181">
        <v>43948287</v>
      </c>
      <c r="E86" s="181">
        <v>0</v>
      </c>
      <c r="F86" s="181">
        <v>0</v>
      </c>
      <c r="G86" s="181">
        <v>43948287</v>
      </c>
      <c r="H86" s="181">
        <v>6781000</v>
      </c>
      <c r="I86" s="181">
        <v>6781000</v>
      </c>
      <c r="J86" s="182">
        <v>15.43</v>
      </c>
      <c r="K86" s="181">
        <v>37167287</v>
      </c>
      <c r="L86" s="180" t="s">
        <v>565</v>
      </c>
      <c r="M86" s="181">
        <v>0</v>
      </c>
    </row>
    <row r="87" spans="1:13" x14ac:dyDescent="0.25">
      <c r="A87" s="180" t="s">
        <v>561</v>
      </c>
      <c r="B87" s="180" t="s">
        <v>600</v>
      </c>
      <c r="C87" s="180" t="s">
        <v>601</v>
      </c>
      <c r="D87" s="181">
        <v>31929858</v>
      </c>
      <c r="E87" s="181">
        <v>0</v>
      </c>
      <c r="F87" s="181">
        <v>0</v>
      </c>
      <c r="G87" s="181">
        <v>31929858</v>
      </c>
      <c r="H87" s="181">
        <v>4671360</v>
      </c>
      <c r="I87" s="181">
        <v>4671360</v>
      </c>
      <c r="J87" s="182">
        <v>14.63</v>
      </c>
      <c r="K87" s="181">
        <v>27258498</v>
      </c>
      <c r="L87" s="180" t="s">
        <v>565</v>
      </c>
      <c r="M87" s="181">
        <v>0</v>
      </c>
    </row>
    <row r="88" spans="1:13" x14ac:dyDescent="0.25">
      <c r="A88" s="180" t="s">
        <v>561</v>
      </c>
      <c r="B88" s="180" t="s">
        <v>602</v>
      </c>
      <c r="C88" s="180" t="s">
        <v>603</v>
      </c>
      <c r="D88" s="181">
        <v>12018429</v>
      </c>
      <c r="E88" s="181">
        <v>0</v>
      </c>
      <c r="F88" s="181">
        <v>0</v>
      </c>
      <c r="G88" s="181">
        <v>12018429</v>
      </c>
      <c r="H88" s="181">
        <v>2109640</v>
      </c>
      <c r="I88" s="181">
        <v>2109640</v>
      </c>
      <c r="J88" s="182">
        <v>17.55</v>
      </c>
      <c r="K88" s="181">
        <v>9908789</v>
      </c>
      <c r="L88" s="180" t="s">
        <v>565</v>
      </c>
      <c r="M88" s="181">
        <v>0</v>
      </c>
    </row>
    <row r="89" spans="1:13" x14ac:dyDescent="0.25">
      <c r="A89" s="180" t="s">
        <v>561</v>
      </c>
      <c r="B89" s="180" t="s">
        <v>412</v>
      </c>
      <c r="C89" s="180" t="s">
        <v>413</v>
      </c>
      <c r="D89" s="181">
        <v>16824725</v>
      </c>
      <c r="E89" s="181">
        <v>0</v>
      </c>
      <c r="F89" s="181">
        <v>0</v>
      </c>
      <c r="G89" s="181">
        <v>16824725</v>
      </c>
      <c r="H89" s="181">
        <v>0</v>
      </c>
      <c r="I89" s="181">
        <v>0</v>
      </c>
      <c r="J89" s="181">
        <v>0</v>
      </c>
      <c r="K89" s="181">
        <v>16824725</v>
      </c>
      <c r="L89" s="180" t="s">
        <v>565</v>
      </c>
      <c r="M89" s="181">
        <v>0</v>
      </c>
    </row>
    <row r="90" spans="1:13" x14ac:dyDescent="0.25">
      <c r="A90" s="180" t="s">
        <v>561</v>
      </c>
      <c r="B90" s="180" t="s">
        <v>416</v>
      </c>
      <c r="C90" s="180" t="s">
        <v>417</v>
      </c>
      <c r="D90" s="181">
        <v>16824725</v>
      </c>
      <c r="E90" s="181">
        <v>0</v>
      </c>
      <c r="F90" s="181">
        <v>0</v>
      </c>
      <c r="G90" s="181">
        <v>16824725</v>
      </c>
      <c r="H90" s="181">
        <v>0</v>
      </c>
      <c r="I90" s="181">
        <v>0</v>
      </c>
      <c r="J90" s="181">
        <v>0</v>
      </c>
      <c r="K90" s="181">
        <v>16824725</v>
      </c>
      <c r="L90" s="180" t="s">
        <v>565</v>
      </c>
      <c r="M90" s="181">
        <v>0</v>
      </c>
    </row>
    <row r="91" spans="1:13" x14ac:dyDescent="0.25">
      <c r="A91" s="180" t="s">
        <v>561</v>
      </c>
      <c r="B91" s="180" t="s">
        <v>418</v>
      </c>
      <c r="C91" s="180" t="s">
        <v>419</v>
      </c>
      <c r="D91" s="181">
        <v>330067560</v>
      </c>
      <c r="E91" s="181">
        <v>0</v>
      </c>
      <c r="F91" s="181">
        <v>0</v>
      </c>
      <c r="G91" s="181">
        <v>330067560</v>
      </c>
      <c r="H91" s="181">
        <v>1146860</v>
      </c>
      <c r="I91" s="181">
        <v>1146860</v>
      </c>
      <c r="J91" s="182">
        <v>0.35</v>
      </c>
      <c r="K91" s="181">
        <v>328920700</v>
      </c>
      <c r="L91" s="180" t="s">
        <v>565</v>
      </c>
      <c r="M91" s="181">
        <v>0</v>
      </c>
    </row>
    <row r="92" spans="1:13" x14ac:dyDescent="0.25">
      <c r="A92" s="180" t="s">
        <v>561</v>
      </c>
      <c r="B92" s="180" t="s">
        <v>420</v>
      </c>
      <c r="C92" s="180" t="s">
        <v>421</v>
      </c>
      <c r="D92" s="181">
        <v>650000</v>
      </c>
      <c r="E92" s="181">
        <v>0</v>
      </c>
      <c r="F92" s="181">
        <v>0</v>
      </c>
      <c r="G92" s="181">
        <v>650000</v>
      </c>
      <c r="H92" s="181">
        <v>650000</v>
      </c>
      <c r="I92" s="181">
        <v>650000</v>
      </c>
      <c r="J92" s="182">
        <v>100</v>
      </c>
      <c r="K92" s="181">
        <v>0</v>
      </c>
      <c r="L92" s="180" t="s">
        <v>565</v>
      </c>
      <c r="M92" s="181">
        <v>0</v>
      </c>
    </row>
    <row r="93" spans="1:13" x14ac:dyDescent="0.25">
      <c r="A93" s="180" t="s">
        <v>561</v>
      </c>
      <c r="B93" s="180" t="s">
        <v>422</v>
      </c>
      <c r="C93" s="180" t="s">
        <v>423</v>
      </c>
      <c r="D93" s="181">
        <v>650000</v>
      </c>
      <c r="E93" s="181">
        <v>0</v>
      </c>
      <c r="F93" s="181">
        <v>0</v>
      </c>
      <c r="G93" s="181">
        <v>650000</v>
      </c>
      <c r="H93" s="181">
        <v>650000</v>
      </c>
      <c r="I93" s="181">
        <v>650000</v>
      </c>
      <c r="J93" s="182">
        <v>100</v>
      </c>
      <c r="K93" s="181">
        <v>0</v>
      </c>
      <c r="L93" s="180" t="s">
        <v>565</v>
      </c>
      <c r="M93" s="181">
        <v>0</v>
      </c>
    </row>
    <row r="94" spans="1:13" x14ac:dyDescent="0.25">
      <c r="A94" s="180" t="s">
        <v>561</v>
      </c>
      <c r="B94" s="180" t="s">
        <v>424</v>
      </c>
      <c r="C94" s="180" t="s">
        <v>425</v>
      </c>
      <c r="D94" s="181">
        <v>47926666</v>
      </c>
      <c r="E94" s="181">
        <v>0</v>
      </c>
      <c r="F94" s="181">
        <v>0</v>
      </c>
      <c r="G94" s="181">
        <v>47926666</v>
      </c>
      <c r="H94" s="181">
        <v>0</v>
      </c>
      <c r="I94" s="181">
        <v>0</v>
      </c>
      <c r="J94" s="181">
        <v>0</v>
      </c>
      <c r="K94" s="181">
        <v>47926666</v>
      </c>
      <c r="L94" s="180" t="s">
        <v>565</v>
      </c>
      <c r="M94" s="181">
        <v>0</v>
      </c>
    </row>
    <row r="95" spans="1:13" x14ac:dyDescent="0.25">
      <c r="A95" s="180" t="s">
        <v>561</v>
      </c>
      <c r="B95" s="180" t="s">
        <v>604</v>
      </c>
      <c r="C95" s="180" t="s">
        <v>605</v>
      </c>
      <c r="D95" s="181">
        <v>47926666</v>
      </c>
      <c r="E95" s="181">
        <v>0</v>
      </c>
      <c r="F95" s="181">
        <v>0</v>
      </c>
      <c r="G95" s="181">
        <v>47926666</v>
      </c>
      <c r="H95" s="181">
        <v>0</v>
      </c>
      <c r="I95" s="181">
        <v>0</v>
      </c>
      <c r="J95" s="181">
        <v>0</v>
      </c>
      <c r="K95" s="181">
        <v>47926666</v>
      </c>
      <c r="L95" s="180" t="s">
        <v>565</v>
      </c>
      <c r="M95" s="181">
        <v>0</v>
      </c>
    </row>
    <row r="96" spans="1:13" x14ac:dyDescent="0.25">
      <c r="A96" s="180" t="s">
        <v>561</v>
      </c>
      <c r="B96" s="180" t="s">
        <v>428</v>
      </c>
      <c r="C96" s="180" t="s">
        <v>429</v>
      </c>
      <c r="D96" s="181">
        <v>81683010</v>
      </c>
      <c r="E96" s="181">
        <v>0</v>
      </c>
      <c r="F96" s="181">
        <v>0</v>
      </c>
      <c r="G96" s="181">
        <v>81683010</v>
      </c>
      <c r="H96" s="181">
        <v>0</v>
      </c>
      <c r="I96" s="181">
        <v>0</v>
      </c>
      <c r="J96" s="181">
        <v>0</v>
      </c>
      <c r="K96" s="181">
        <v>81683010</v>
      </c>
      <c r="L96" s="180" t="s">
        <v>565</v>
      </c>
      <c r="M96" s="181">
        <v>0</v>
      </c>
    </row>
    <row r="97" spans="1:13" x14ac:dyDescent="0.25">
      <c r="A97" s="180" t="s">
        <v>561</v>
      </c>
      <c r="B97" s="180" t="s">
        <v>430</v>
      </c>
      <c r="C97" s="180" t="s">
        <v>431</v>
      </c>
      <c r="D97" s="181">
        <v>81683010</v>
      </c>
      <c r="E97" s="181">
        <v>0</v>
      </c>
      <c r="F97" s="181">
        <v>0</v>
      </c>
      <c r="G97" s="181">
        <v>81683010</v>
      </c>
      <c r="H97" s="181">
        <v>0</v>
      </c>
      <c r="I97" s="181">
        <v>0</v>
      </c>
      <c r="J97" s="181">
        <v>0</v>
      </c>
      <c r="K97" s="181">
        <v>81683010</v>
      </c>
      <c r="L97" s="180" t="s">
        <v>565</v>
      </c>
      <c r="M97" s="181">
        <v>0</v>
      </c>
    </row>
    <row r="98" spans="1:13" x14ac:dyDescent="0.25">
      <c r="A98" s="180" t="s">
        <v>561</v>
      </c>
      <c r="B98" s="180" t="s">
        <v>432</v>
      </c>
      <c r="C98" s="180" t="s">
        <v>433</v>
      </c>
      <c r="D98" s="181">
        <v>3946890</v>
      </c>
      <c r="E98" s="181">
        <v>0</v>
      </c>
      <c r="F98" s="181">
        <v>0</v>
      </c>
      <c r="G98" s="181">
        <v>3946890</v>
      </c>
      <c r="H98" s="181">
        <v>496860</v>
      </c>
      <c r="I98" s="181">
        <v>496860</v>
      </c>
      <c r="J98" s="182">
        <v>12.59</v>
      </c>
      <c r="K98" s="181">
        <v>3450030</v>
      </c>
      <c r="L98" s="180" t="s">
        <v>565</v>
      </c>
      <c r="M98" s="181">
        <v>0</v>
      </c>
    </row>
    <row r="99" spans="1:13" x14ac:dyDescent="0.25">
      <c r="A99" s="180" t="s">
        <v>561</v>
      </c>
      <c r="B99" s="180" t="s">
        <v>606</v>
      </c>
      <c r="C99" s="180" t="s">
        <v>607</v>
      </c>
      <c r="D99" s="181">
        <v>3946890</v>
      </c>
      <c r="E99" s="181">
        <v>0</v>
      </c>
      <c r="F99" s="181">
        <v>0</v>
      </c>
      <c r="G99" s="181">
        <v>3946890</v>
      </c>
      <c r="H99" s="181">
        <v>496860</v>
      </c>
      <c r="I99" s="181">
        <v>496860</v>
      </c>
      <c r="J99" s="182">
        <v>12.59</v>
      </c>
      <c r="K99" s="181">
        <v>3450030</v>
      </c>
      <c r="L99" s="180" t="s">
        <v>565</v>
      </c>
      <c r="M99" s="181">
        <v>0</v>
      </c>
    </row>
    <row r="100" spans="1:13" x14ac:dyDescent="0.25">
      <c r="A100" s="180" t="s">
        <v>561</v>
      </c>
      <c r="B100" s="180" t="s">
        <v>436</v>
      </c>
      <c r="C100" s="180" t="s">
        <v>437</v>
      </c>
      <c r="D100" s="181">
        <v>195860994</v>
      </c>
      <c r="E100" s="181">
        <v>0</v>
      </c>
      <c r="F100" s="181">
        <v>0</v>
      </c>
      <c r="G100" s="181">
        <v>195860994</v>
      </c>
      <c r="H100" s="181">
        <v>0</v>
      </c>
      <c r="I100" s="181">
        <v>0</v>
      </c>
      <c r="J100" s="181">
        <v>0</v>
      </c>
      <c r="K100" s="181">
        <v>195860994</v>
      </c>
      <c r="L100" s="180" t="s">
        <v>565</v>
      </c>
      <c r="M100" s="181">
        <v>0</v>
      </c>
    </row>
    <row r="101" spans="1:13" x14ac:dyDescent="0.25">
      <c r="A101" s="180" t="s">
        <v>561</v>
      </c>
      <c r="B101" s="180" t="s">
        <v>438</v>
      </c>
      <c r="C101" s="180" t="s">
        <v>439</v>
      </c>
      <c r="D101" s="181">
        <v>29999988</v>
      </c>
      <c r="E101" s="181">
        <v>0</v>
      </c>
      <c r="F101" s="181">
        <v>0</v>
      </c>
      <c r="G101" s="181">
        <v>29999988</v>
      </c>
      <c r="H101" s="181">
        <v>0</v>
      </c>
      <c r="I101" s="181">
        <v>0</v>
      </c>
      <c r="J101" s="181">
        <v>0</v>
      </c>
      <c r="K101" s="181">
        <v>29999988</v>
      </c>
      <c r="L101" s="180" t="s">
        <v>565</v>
      </c>
      <c r="M101" s="181">
        <v>0</v>
      </c>
    </row>
    <row r="102" spans="1:13" x14ac:dyDescent="0.25">
      <c r="A102" s="180" t="s">
        <v>561</v>
      </c>
      <c r="B102" s="180" t="s">
        <v>608</v>
      </c>
      <c r="C102" s="180" t="s">
        <v>609</v>
      </c>
      <c r="D102" s="181">
        <v>165861006</v>
      </c>
      <c r="E102" s="181">
        <v>0</v>
      </c>
      <c r="F102" s="181">
        <v>0</v>
      </c>
      <c r="G102" s="181">
        <v>165861006</v>
      </c>
      <c r="H102" s="181">
        <v>0</v>
      </c>
      <c r="I102" s="181">
        <v>0</v>
      </c>
      <c r="J102" s="181">
        <v>0</v>
      </c>
      <c r="K102" s="181">
        <v>165861006</v>
      </c>
      <c r="L102" s="180" t="s">
        <v>565</v>
      </c>
      <c r="M102" s="181">
        <v>0</v>
      </c>
    </row>
    <row r="103" spans="1:13" x14ac:dyDescent="0.25">
      <c r="A103" s="180" t="s">
        <v>561</v>
      </c>
      <c r="B103" s="180" t="s">
        <v>440</v>
      </c>
      <c r="C103" s="180" t="s">
        <v>441</v>
      </c>
      <c r="D103" s="181">
        <v>4648610058</v>
      </c>
      <c r="E103" s="181">
        <v>0</v>
      </c>
      <c r="F103" s="181">
        <v>0</v>
      </c>
      <c r="G103" s="181">
        <v>4648610058</v>
      </c>
      <c r="H103" s="181">
        <v>0</v>
      </c>
      <c r="I103" s="181">
        <v>0</v>
      </c>
      <c r="J103" s="181">
        <v>0</v>
      </c>
      <c r="K103" s="181">
        <v>4648610058</v>
      </c>
      <c r="L103" s="180" t="s">
        <v>610</v>
      </c>
      <c r="M103" s="181">
        <v>0</v>
      </c>
    </row>
    <row r="104" spans="1:13" x14ac:dyDescent="0.25">
      <c r="A104" s="180" t="s">
        <v>561</v>
      </c>
      <c r="B104" s="180" t="s">
        <v>442</v>
      </c>
      <c r="C104" s="180" t="s">
        <v>443</v>
      </c>
      <c r="D104" s="181">
        <v>4648610058</v>
      </c>
      <c r="E104" s="181">
        <v>0</v>
      </c>
      <c r="F104" s="181">
        <v>0</v>
      </c>
      <c r="G104" s="181">
        <v>4648610058</v>
      </c>
      <c r="H104" s="181">
        <v>0</v>
      </c>
      <c r="I104" s="181">
        <v>0</v>
      </c>
      <c r="J104" s="181">
        <v>0</v>
      </c>
      <c r="K104" s="181">
        <v>4648610058</v>
      </c>
      <c r="L104" s="180" t="s">
        <v>610</v>
      </c>
      <c r="M104" s="181">
        <v>0</v>
      </c>
    </row>
    <row r="105" spans="1:13" x14ac:dyDescent="0.25">
      <c r="A105" s="180" t="s">
        <v>561</v>
      </c>
      <c r="B105" s="180" t="s">
        <v>444</v>
      </c>
      <c r="C105" s="180" t="s">
        <v>445</v>
      </c>
      <c r="D105" s="181">
        <v>4648610058</v>
      </c>
      <c r="E105" s="181">
        <v>0</v>
      </c>
      <c r="F105" s="181">
        <v>0</v>
      </c>
      <c r="G105" s="181">
        <v>4648610058</v>
      </c>
      <c r="H105" s="181">
        <v>0</v>
      </c>
      <c r="I105" s="181">
        <v>0</v>
      </c>
      <c r="J105" s="181">
        <v>0</v>
      </c>
      <c r="K105" s="181">
        <v>4648610058</v>
      </c>
      <c r="L105" s="180" t="s">
        <v>610</v>
      </c>
      <c r="M105" s="181">
        <v>0</v>
      </c>
    </row>
    <row r="106" spans="1:13" x14ac:dyDescent="0.25">
      <c r="A106" s="180" t="s">
        <v>561</v>
      </c>
      <c r="B106" s="180" t="s">
        <v>446</v>
      </c>
      <c r="C106" s="180" t="s">
        <v>447</v>
      </c>
      <c r="D106" s="181">
        <v>4648610058</v>
      </c>
      <c r="E106" s="181">
        <v>0</v>
      </c>
      <c r="F106" s="181">
        <v>0</v>
      </c>
      <c r="G106" s="181">
        <v>4648610058</v>
      </c>
      <c r="H106" s="181">
        <v>0</v>
      </c>
      <c r="I106" s="181">
        <v>0</v>
      </c>
      <c r="J106" s="181">
        <v>0</v>
      </c>
      <c r="K106" s="181">
        <v>4648610058</v>
      </c>
      <c r="L106" s="180" t="s">
        <v>610</v>
      </c>
      <c r="M106" s="181">
        <v>0</v>
      </c>
    </row>
    <row r="107" spans="1:13" x14ac:dyDescent="0.25">
      <c r="A107" s="180" t="s">
        <v>561</v>
      </c>
      <c r="B107" s="180" t="s">
        <v>448</v>
      </c>
      <c r="C107" s="180" t="s">
        <v>449</v>
      </c>
      <c r="D107" s="181">
        <v>68855793644</v>
      </c>
      <c r="E107" s="181">
        <v>0</v>
      </c>
      <c r="F107" s="181">
        <v>0</v>
      </c>
      <c r="G107" s="181">
        <v>68855793644</v>
      </c>
      <c r="H107" s="181">
        <v>225060771</v>
      </c>
      <c r="I107" s="181">
        <v>225060771</v>
      </c>
      <c r="J107" s="182">
        <v>0.33</v>
      </c>
      <c r="K107" s="181">
        <v>68630732873</v>
      </c>
      <c r="L107" s="180" t="s">
        <v>611</v>
      </c>
      <c r="M107" s="181">
        <v>0</v>
      </c>
    </row>
    <row r="108" spans="1:13" x14ac:dyDescent="0.25">
      <c r="A108" s="180" t="s">
        <v>561</v>
      </c>
      <c r="B108" s="180" t="s">
        <v>450</v>
      </c>
      <c r="C108" s="180" t="s">
        <v>451</v>
      </c>
      <c r="D108" s="181">
        <v>68855793644</v>
      </c>
      <c r="E108" s="181">
        <v>0</v>
      </c>
      <c r="F108" s="181">
        <v>0</v>
      </c>
      <c r="G108" s="181">
        <v>68855793644</v>
      </c>
      <c r="H108" s="181">
        <v>225060771</v>
      </c>
      <c r="I108" s="181">
        <v>225060771</v>
      </c>
      <c r="J108" s="182">
        <v>0.33</v>
      </c>
      <c r="K108" s="181">
        <v>68630732873</v>
      </c>
      <c r="L108" s="180" t="s">
        <v>611</v>
      </c>
      <c r="M108" s="181">
        <v>0</v>
      </c>
    </row>
    <row r="109" spans="1:13" x14ac:dyDescent="0.25">
      <c r="A109" s="180" t="s">
        <v>561</v>
      </c>
      <c r="B109" s="180" t="s">
        <v>452</v>
      </c>
      <c r="C109" s="180" t="s">
        <v>453</v>
      </c>
      <c r="D109" s="181">
        <v>68855793644</v>
      </c>
      <c r="E109" s="181">
        <v>0</v>
      </c>
      <c r="F109" s="181">
        <v>0</v>
      </c>
      <c r="G109" s="181">
        <v>68855793644</v>
      </c>
      <c r="H109" s="181">
        <v>225060771</v>
      </c>
      <c r="I109" s="181">
        <v>225060771</v>
      </c>
      <c r="J109" s="182">
        <v>0.33</v>
      </c>
      <c r="K109" s="181">
        <v>68630732873</v>
      </c>
      <c r="L109" s="180" t="s">
        <v>611</v>
      </c>
      <c r="M109" s="181">
        <v>0</v>
      </c>
    </row>
    <row r="110" spans="1:13" x14ac:dyDescent="0.25">
      <c r="A110" s="180" t="s">
        <v>561</v>
      </c>
      <c r="B110" s="180" t="s">
        <v>454</v>
      </c>
      <c r="C110" s="180" t="s">
        <v>455</v>
      </c>
      <c r="D110" s="181">
        <v>2468828843</v>
      </c>
      <c r="E110" s="181">
        <v>0</v>
      </c>
      <c r="F110" s="181">
        <v>0</v>
      </c>
      <c r="G110" s="181">
        <v>2468828843</v>
      </c>
      <c r="H110" s="181">
        <v>40771920</v>
      </c>
      <c r="I110" s="181">
        <v>40771920</v>
      </c>
      <c r="J110" s="182">
        <v>1.65</v>
      </c>
      <c r="K110" s="181">
        <v>2428056923</v>
      </c>
      <c r="L110" s="180" t="s">
        <v>611</v>
      </c>
      <c r="M110" s="181">
        <v>0</v>
      </c>
    </row>
    <row r="111" spans="1:13" x14ac:dyDescent="0.25">
      <c r="A111" s="180" t="s">
        <v>561</v>
      </c>
      <c r="B111" s="180" t="s">
        <v>456</v>
      </c>
      <c r="C111" s="180" t="s">
        <v>457</v>
      </c>
      <c r="D111" s="181">
        <v>2468828843</v>
      </c>
      <c r="E111" s="181">
        <v>0</v>
      </c>
      <c r="F111" s="181">
        <v>0</v>
      </c>
      <c r="G111" s="181">
        <v>2468828843</v>
      </c>
      <c r="H111" s="181">
        <v>40771920</v>
      </c>
      <c r="I111" s="181">
        <v>40771920</v>
      </c>
      <c r="J111" s="182">
        <v>1.65</v>
      </c>
      <c r="K111" s="181">
        <v>2428056923</v>
      </c>
      <c r="L111" s="180" t="s">
        <v>611</v>
      </c>
      <c r="M111" s="181">
        <v>0</v>
      </c>
    </row>
    <row r="112" spans="1:13" x14ac:dyDescent="0.25">
      <c r="A112" s="180" t="s">
        <v>561</v>
      </c>
      <c r="B112" s="180" t="s">
        <v>458</v>
      </c>
      <c r="C112" s="180" t="s">
        <v>459</v>
      </c>
      <c r="D112" s="181">
        <v>2468828843</v>
      </c>
      <c r="E112" s="181">
        <v>0</v>
      </c>
      <c r="F112" s="181">
        <v>0</v>
      </c>
      <c r="G112" s="181">
        <v>2468828843</v>
      </c>
      <c r="H112" s="181">
        <v>40771920</v>
      </c>
      <c r="I112" s="181">
        <v>40771920</v>
      </c>
      <c r="J112" s="182">
        <v>1.65</v>
      </c>
      <c r="K112" s="181">
        <v>2428056923</v>
      </c>
      <c r="L112" s="180" t="s">
        <v>611</v>
      </c>
      <c r="M112" s="181">
        <v>0</v>
      </c>
    </row>
    <row r="113" spans="1:13" x14ac:dyDescent="0.25">
      <c r="A113" s="180" t="s">
        <v>561</v>
      </c>
      <c r="B113" s="180" t="s">
        <v>612</v>
      </c>
      <c r="C113" s="180" t="s">
        <v>613</v>
      </c>
      <c r="D113" s="181">
        <v>2468828843</v>
      </c>
      <c r="E113" s="181">
        <v>0</v>
      </c>
      <c r="F113" s="181">
        <v>0</v>
      </c>
      <c r="G113" s="181">
        <v>2468828843</v>
      </c>
      <c r="H113" s="181">
        <v>40771920</v>
      </c>
      <c r="I113" s="181">
        <v>40771920</v>
      </c>
      <c r="J113" s="182">
        <v>1.65</v>
      </c>
      <c r="K113" s="181">
        <v>2428056923</v>
      </c>
      <c r="L113" s="180" t="s">
        <v>611</v>
      </c>
      <c r="M113" s="181">
        <v>0</v>
      </c>
    </row>
    <row r="114" spans="1:13" x14ac:dyDescent="0.25">
      <c r="A114" s="180" t="s">
        <v>561</v>
      </c>
      <c r="B114" s="180" t="s">
        <v>614</v>
      </c>
      <c r="C114" s="180" t="s">
        <v>459</v>
      </c>
      <c r="D114" s="181">
        <v>2468828843</v>
      </c>
      <c r="E114" s="181">
        <v>0</v>
      </c>
      <c r="F114" s="181">
        <v>0</v>
      </c>
      <c r="G114" s="181">
        <v>2468828843</v>
      </c>
      <c r="H114" s="181">
        <v>40771920</v>
      </c>
      <c r="I114" s="181">
        <v>40771920</v>
      </c>
      <c r="J114" s="182">
        <v>1.65</v>
      </c>
      <c r="K114" s="181">
        <v>2428056923</v>
      </c>
      <c r="L114" s="180" t="s">
        <v>611</v>
      </c>
      <c r="M114" s="181">
        <v>0</v>
      </c>
    </row>
    <row r="115" spans="1:13" x14ac:dyDescent="0.25">
      <c r="A115" s="180" t="s">
        <v>561</v>
      </c>
      <c r="B115" s="180" t="s">
        <v>615</v>
      </c>
      <c r="C115" s="180" t="s">
        <v>405</v>
      </c>
      <c r="D115" s="181">
        <v>541601478</v>
      </c>
      <c r="E115" s="181">
        <v>0</v>
      </c>
      <c r="F115" s="181">
        <v>0</v>
      </c>
      <c r="G115" s="181">
        <v>541601478</v>
      </c>
      <c r="H115" s="181">
        <v>0</v>
      </c>
      <c r="I115" s="181">
        <v>0</v>
      </c>
      <c r="J115" s="181">
        <v>0</v>
      </c>
      <c r="K115" s="181">
        <v>541601478</v>
      </c>
      <c r="L115" s="180" t="s">
        <v>611</v>
      </c>
      <c r="M115" s="181">
        <v>0</v>
      </c>
    </row>
    <row r="116" spans="1:13" x14ac:dyDescent="0.25">
      <c r="A116" s="180" t="s">
        <v>561</v>
      </c>
      <c r="B116" s="180" t="s">
        <v>616</v>
      </c>
      <c r="C116" s="180" t="s">
        <v>617</v>
      </c>
      <c r="D116" s="181">
        <v>417008357</v>
      </c>
      <c r="E116" s="181">
        <v>0</v>
      </c>
      <c r="F116" s="181">
        <v>0</v>
      </c>
      <c r="G116" s="181">
        <v>417008357</v>
      </c>
      <c r="H116" s="181">
        <v>8102710</v>
      </c>
      <c r="I116" s="181">
        <v>8102710</v>
      </c>
      <c r="J116" s="182">
        <v>1.94</v>
      </c>
      <c r="K116" s="181">
        <v>408905647</v>
      </c>
      <c r="L116" s="180" t="s">
        <v>611</v>
      </c>
      <c r="M116" s="181">
        <v>0</v>
      </c>
    </row>
    <row r="117" spans="1:13" x14ac:dyDescent="0.25">
      <c r="A117" s="180" t="s">
        <v>561</v>
      </c>
      <c r="B117" s="180" t="s">
        <v>618</v>
      </c>
      <c r="C117" s="180" t="s">
        <v>423</v>
      </c>
      <c r="D117" s="181">
        <v>642586935</v>
      </c>
      <c r="E117" s="181">
        <v>0</v>
      </c>
      <c r="F117" s="181">
        <v>0</v>
      </c>
      <c r="G117" s="181">
        <v>642586935</v>
      </c>
      <c r="H117" s="181">
        <v>32669210</v>
      </c>
      <c r="I117" s="181">
        <v>32669210</v>
      </c>
      <c r="J117" s="182">
        <v>5.08</v>
      </c>
      <c r="K117" s="181">
        <v>609917725</v>
      </c>
      <c r="L117" s="180" t="s">
        <v>611</v>
      </c>
      <c r="M117" s="181">
        <v>0</v>
      </c>
    </row>
    <row r="118" spans="1:13" x14ac:dyDescent="0.25">
      <c r="A118" s="180" t="s">
        <v>561</v>
      </c>
      <c r="B118" s="180" t="s">
        <v>619</v>
      </c>
      <c r="C118" s="180" t="s">
        <v>409</v>
      </c>
      <c r="D118" s="181">
        <v>86815360</v>
      </c>
      <c r="E118" s="181">
        <v>0</v>
      </c>
      <c r="F118" s="181">
        <v>0</v>
      </c>
      <c r="G118" s="181">
        <v>86815360</v>
      </c>
      <c r="H118" s="181">
        <v>0</v>
      </c>
      <c r="I118" s="181">
        <v>0</v>
      </c>
      <c r="J118" s="181">
        <v>0</v>
      </c>
      <c r="K118" s="181">
        <v>86815360</v>
      </c>
      <c r="L118" s="180" t="s">
        <v>611</v>
      </c>
      <c r="M118" s="181">
        <v>0</v>
      </c>
    </row>
    <row r="119" spans="1:13" x14ac:dyDescent="0.25">
      <c r="A119" s="180" t="s">
        <v>561</v>
      </c>
      <c r="B119" s="180" t="s">
        <v>620</v>
      </c>
      <c r="C119" s="180" t="s">
        <v>621</v>
      </c>
      <c r="D119" s="181">
        <v>72176029</v>
      </c>
      <c r="E119" s="181">
        <v>0</v>
      </c>
      <c r="F119" s="181">
        <v>0</v>
      </c>
      <c r="G119" s="181">
        <v>72176029</v>
      </c>
      <c r="H119" s="181">
        <v>0</v>
      </c>
      <c r="I119" s="181">
        <v>0</v>
      </c>
      <c r="J119" s="181">
        <v>0</v>
      </c>
      <c r="K119" s="181">
        <v>72176029</v>
      </c>
      <c r="L119" s="180" t="s">
        <v>611</v>
      </c>
      <c r="M119" s="181">
        <v>0</v>
      </c>
    </row>
    <row r="120" spans="1:13" x14ac:dyDescent="0.25">
      <c r="A120" s="180" t="s">
        <v>561</v>
      </c>
      <c r="B120" s="180" t="s">
        <v>622</v>
      </c>
      <c r="C120" s="180" t="s">
        <v>623</v>
      </c>
      <c r="D120" s="181">
        <v>708640684</v>
      </c>
      <c r="E120" s="181">
        <v>0</v>
      </c>
      <c r="F120" s="181">
        <v>0</v>
      </c>
      <c r="G120" s="181">
        <v>708640684</v>
      </c>
      <c r="H120" s="181">
        <v>0</v>
      </c>
      <c r="I120" s="181">
        <v>0</v>
      </c>
      <c r="J120" s="181">
        <v>0</v>
      </c>
      <c r="K120" s="181">
        <v>708640684</v>
      </c>
      <c r="L120" s="180" t="s">
        <v>611</v>
      </c>
      <c r="M120" s="181">
        <v>0</v>
      </c>
    </row>
    <row r="121" spans="1:13" x14ac:dyDescent="0.25">
      <c r="A121" s="180" t="s">
        <v>561</v>
      </c>
      <c r="B121" s="180" t="s">
        <v>460</v>
      </c>
      <c r="C121" s="180" t="s">
        <v>461</v>
      </c>
      <c r="D121" s="181">
        <v>10682453002</v>
      </c>
      <c r="E121" s="181">
        <v>0</v>
      </c>
      <c r="F121" s="181">
        <v>0</v>
      </c>
      <c r="G121" s="181">
        <v>10682453002</v>
      </c>
      <c r="H121" s="181">
        <v>6300000</v>
      </c>
      <c r="I121" s="181">
        <v>6300000</v>
      </c>
      <c r="J121" s="182">
        <v>0.06</v>
      </c>
      <c r="K121" s="181">
        <v>10676153002</v>
      </c>
      <c r="L121" s="180" t="s">
        <v>611</v>
      </c>
      <c r="M121" s="181">
        <v>0</v>
      </c>
    </row>
    <row r="122" spans="1:13" x14ac:dyDescent="0.25">
      <c r="A122" s="180" t="s">
        <v>561</v>
      </c>
      <c r="B122" s="180" t="s">
        <v>462</v>
      </c>
      <c r="C122" s="180" t="s">
        <v>463</v>
      </c>
      <c r="D122" s="181">
        <v>10682453002</v>
      </c>
      <c r="E122" s="181">
        <v>0</v>
      </c>
      <c r="F122" s="181">
        <v>0</v>
      </c>
      <c r="G122" s="181">
        <v>10682453002</v>
      </c>
      <c r="H122" s="181">
        <v>6300000</v>
      </c>
      <c r="I122" s="181">
        <v>6300000</v>
      </c>
      <c r="J122" s="182">
        <v>0.06</v>
      </c>
      <c r="K122" s="181">
        <v>10676153002</v>
      </c>
      <c r="L122" s="180" t="s">
        <v>611</v>
      </c>
      <c r="M122" s="181">
        <v>0</v>
      </c>
    </row>
    <row r="123" spans="1:13" x14ac:dyDescent="0.25">
      <c r="A123" s="180" t="s">
        <v>561</v>
      </c>
      <c r="B123" s="180" t="s">
        <v>464</v>
      </c>
      <c r="C123" s="180" t="s">
        <v>465</v>
      </c>
      <c r="D123" s="181">
        <v>10682453002</v>
      </c>
      <c r="E123" s="181">
        <v>0</v>
      </c>
      <c r="F123" s="181">
        <v>0</v>
      </c>
      <c r="G123" s="181">
        <v>10682453002</v>
      </c>
      <c r="H123" s="181">
        <v>6300000</v>
      </c>
      <c r="I123" s="181">
        <v>6300000</v>
      </c>
      <c r="J123" s="182">
        <v>0.06</v>
      </c>
      <c r="K123" s="181">
        <v>10676153002</v>
      </c>
      <c r="L123" s="180" t="s">
        <v>611</v>
      </c>
      <c r="M123" s="181">
        <v>0</v>
      </c>
    </row>
    <row r="124" spans="1:13" x14ac:dyDescent="0.25">
      <c r="A124" s="180" t="s">
        <v>561</v>
      </c>
      <c r="B124" s="180" t="s">
        <v>624</v>
      </c>
      <c r="C124" s="180" t="s">
        <v>625</v>
      </c>
      <c r="D124" s="181">
        <v>10682453002</v>
      </c>
      <c r="E124" s="181">
        <v>0</v>
      </c>
      <c r="F124" s="181">
        <v>0</v>
      </c>
      <c r="G124" s="181">
        <v>10682453002</v>
      </c>
      <c r="H124" s="181">
        <v>6300000</v>
      </c>
      <c r="I124" s="181">
        <v>6300000</v>
      </c>
      <c r="J124" s="182">
        <v>0.06</v>
      </c>
      <c r="K124" s="181">
        <v>10676153002</v>
      </c>
      <c r="L124" s="180" t="s">
        <v>611</v>
      </c>
      <c r="M124" s="181">
        <v>0</v>
      </c>
    </row>
    <row r="125" spans="1:13" x14ac:dyDescent="0.25">
      <c r="A125" s="180" t="s">
        <v>561</v>
      </c>
      <c r="B125" s="180" t="s">
        <v>626</v>
      </c>
      <c r="C125" s="180" t="s">
        <v>465</v>
      </c>
      <c r="D125" s="181">
        <v>10682453002</v>
      </c>
      <c r="E125" s="181">
        <v>0</v>
      </c>
      <c r="F125" s="181">
        <v>0</v>
      </c>
      <c r="G125" s="181">
        <v>10682453002</v>
      </c>
      <c r="H125" s="181">
        <v>6300000</v>
      </c>
      <c r="I125" s="181">
        <v>6300000</v>
      </c>
      <c r="J125" s="182">
        <v>0.06</v>
      </c>
      <c r="K125" s="181">
        <v>10676153002</v>
      </c>
      <c r="L125" s="180" t="s">
        <v>611</v>
      </c>
      <c r="M125" s="181">
        <v>0</v>
      </c>
    </row>
    <row r="126" spans="1:13" x14ac:dyDescent="0.25">
      <c r="A126" s="180" t="s">
        <v>561</v>
      </c>
      <c r="B126" s="180" t="s">
        <v>618</v>
      </c>
      <c r="C126" s="180" t="s">
        <v>423</v>
      </c>
      <c r="D126" s="181">
        <v>1058967667</v>
      </c>
      <c r="E126" s="181">
        <v>0</v>
      </c>
      <c r="F126" s="181">
        <v>0</v>
      </c>
      <c r="G126" s="181">
        <v>1058967667</v>
      </c>
      <c r="H126" s="181">
        <v>6300000</v>
      </c>
      <c r="I126" s="181">
        <v>6300000</v>
      </c>
      <c r="J126" s="182">
        <v>0.59</v>
      </c>
      <c r="K126" s="181">
        <v>1052667667</v>
      </c>
      <c r="L126" s="180" t="s">
        <v>611</v>
      </c>
      <c r="M126" s="181">
        <v>0</v>
      </c>
    </row>
    <row r="127" spans="1:13" x14ac:dyDescent="0.25">
      <c r="A127" s="180" t="s">
        <v>561</v>
      </c>
      <c r="B127" s="180" t="s">
        <v>627</v>
      </c>
      <c r="C127" s="180" t="s">
        <v>628</v>
      </c>
      <c r="D127" s="181">
        <v>500000000</v>
      </c>
      <c r="E127" s="181">
        <v>0</v>
      </c>
      <c r="F127" s="181">
        <v>0</v>
      </c>
      <c r="G127" s="181">
        <v>500000000</v>
      </c>
      <c r="H127" s="181">
        <v>0</v>
      </c>
      <c r="I127" s="181">
        <v>0</v>
      </c>
      <c r="J127" s="181">
        <v>0</v>
      </c>
      <c r="K127" s="181">
        <v>500000000</v>
      </c>
      <c r="L127" s="180" t="s">
        <v>611</v>
      </c>
      <c r="M127" s="181">
        <v>0</v>
      </c>
    </row>
    <row r="128" spans="1:13" x14ac:dyDescent="0.25">
      <c r="A128" s="180" t="s">
        <v>561</v>
      </c>
      <c r="B128" s="180" t="s">
        <v>616</v>
      </c>
      <c r="C128" s="180" t="s">
        <v>617</v>
      </c>
      <c r="D128" s="181">
        <v>9123485335</v>
      </c>
      <c r="E128" s="181">
        <v>0</v>
      </c>
      <c r="F128" s="181">
        <v>0</v>
      </c>
      <c r="G128" s="181">
        <v>9123485335</v>
      </c>
      <c r="H128" s="181">
        <v>0</v>
      </c>
      <c r="I128" s="181">
        <v>0</v>
      </c>
      <c r="J128" s="181">
        <v>0</v>
      </c>
      <c r="K128" s="181">
        <v>9123485335</v>
      </c>
      <c r="L128" s="180" t="s">
        <v>611</v>
      </c>
      <c r="M128" s="181">
        <v>0</v>
      </c>
    </row>
    <row r="129" spans="1:13" x14ac:dyDescent="0.25">
      <c r="A129" s="180" t="s">
        <v>561</v>
      </c>
      <c r="B129" s="180" t="s">
        <v>466</v>
      </c>
      <c r="C129" s="180" t="s">
        <v>467</v>
      </c>
      <c r="D129" s="181">
        <v>53427733011</v>
      </c>
      <c r="E129" s="181">
        <v>0</v>
      </c>
      <c r="F129" s="181">
        <v>0</v>
      </c>
      <c r="G129" s="181">
        <v>53427733011</v>
      </c>
      <c r="H129" s="181">
        <v>141225457</v>
      </c>
      <c r="I129" s="181">
        <v>141225457</v>
      </c>
      <c r="J129" s="182">
        <v>0.26</v>
      </c>
      <c r="K129" s="181">
        <v>53286507554</v>
      </c>
      <c r="L129" s="180" t="s">
        <v>611</v>
      </c>
      <c r="M129" s="181">
        <v>0</v>
      </c>
    </row>
    <row r="130" spans="1:13" x14ac:dyDescent="0.25">
      <c r="A130" s="180" t="s">
        <v>561</v>
      </c>
      <c r="B130" s="180" t="s">
        <v>468</v>
      </c>
      <c r="C130" s="180" t="s">
        <v>469</v>
      </c>
      <c r="D130" s="181">
        <v>53427733011</v>
      </c>
      <c r="E130" s="181">
        <v>0</v>
      </c>
      <c r="F130" s="181">
        <v>0</v>
      </c>
      <c r="G130" s="181">
        <v>53427733011</v>
      </c>
      <c r="H130" s="181">
        <v>141225457</v>
      </c>
      <c r="I130" s="181">
        <v>141225457</v>
      </c>
      <c r="J130" s="182">
        <v>0.26</v>
      </c>
      <c r="K130" s="181">
        <v>53286507554</v>
      </c>
      <c r="L130" s="180" t="s">
        <v>611</v>
      </c>
      <c r="M130" s="181">
        <v>0</v>
      </c>
    </row>
    <row r="131" spans="1:13" x14ac:dyDescent="0.25">
      <c r="A131" s="180" t="s">
        <v>561</v>
      </c>
      <c r="B131" s="180" t="s">
        <v>470</v>
      </c>
      <c r="C131" s="180" t="s">
        <v>471</v>
      </c>
      <c r="D131" s="181">
        <v>7347317325</v>
      </c>
      <c r="E131" s="181">
        <v>0</v>
      </c>
      <c r="F131" s="181">
        <v>0</v>
      </c>
      <c r="G131" s="181">
        <v>7347317325</v>
      </c>
      <c r="H131" s="181">
        <v>24163333</v>
      </c>
      <c r="I131" s="181">
        <v>24163333</v>
      </c>
      <c r="J131" s="182">
        <v>0.33</v>
      </c>
      <c r="K131" s="181">
        <v>7323153992</v>
      </c>
      <c r="L131" s="180" t="s">
        <v>611</v>
      </c>
      <c r="M131" s="181">
        <v>0</v>
      </c>
    </row>
    <row r="132" spans="1:13" x14ac:dyDescent="0.25">
      <c r="A132" s="180" t="s">
        <v>561</v>
      </c>
      <c r="B132" s="180" t="s">
        <v>629</v>
      </c>
      <c r="C132" s="180" t="s">
        <v>630</v>
      </c>
      <c r="D132" s="181">
        <v>7347317325</v>
      </c>
      <c r="E132" s="181">
        <v>0</v>
      </c>
      <c r="F132" s="181">
        <v>0</v>
      </c>
      <c r="G132" s="181">
        <v>7347317325</v>
      </c>
      <c r="H132" s="181">
        <v>24163333</v>
      </c>
      <c r="I132" s="181">
        <v>24163333</v>
      </c>
      <c r="J132" s="182">
        <v>0.33</v>
      </c>
      <c r="K132" s="181">
        <v>7323153992</v>
      </c>
      <c r="L132" s="180" t="s">
        <v>611</v>
      </c>
      <c r="M132" s="181">
        <v>0</v>
      </c>
    </row>
    <row r="133" spans="1:13" x14ac:dyDescent="0.25">
      <c r="A133" s="180" t="s">
        <v>561</v>
      </c>
      <c r="B133" s="180" t="s">
        <v>631</v>
      </c>
      <c r="C133" s="180" t="s">
        <v>471</v>
      </c>
      <c r="D133" s="181">
        <v>7347317325</v>
      </c>
      <c r="E133" s="181">
        <v>0</v>
      </c>
      <c r="F133" s="181">
        <v>0</v>
      </c>
      <c r="G133" s="181">
        <v>7347317325</v>
      </c>
      <c r="H133" s="181">
        <v>24163333</v>
      </c>
      <c r="I133" s="181">
        <v>24163333</v>
      </c>
      <c r="J133" s="182">
        <v>0.33</v>
      </c>
      <c r="K133" s="181">
        <v>7323153992</v>
      </c>
      <c r="L133" s="180" t="s">
        <v>611</v>
      </c>
      <c r="M133" s="181">
        <v>0</v>
      </c>
    </row>
    <row r="134" spans="1:13" x14ac:dyDescent="0.25">
      <c r="A134" s="180" t="s">
        <v>561</v>
      </c>
      <c r="B134" s="180" t="s">
        <v>618</v>
      </c>
      <c r="C134" s="180" t="s">
        <v>423</v>
      </c>
      <c r="D134" s="181">
        <v>170663333</v>
      </c>
      <c r="E134" s="181">
        <v>0</v>
      </c>
      <c r="F134" s="181">
        <v>0</v>
      </c>
      <c r="G134" s="181">
        <v>170663333</v>
      </c>
      <c r="H134" s="181">
        <v>24163333</v>
      </c>
      <c r="I134" s="181">
        <v>24163333</v>
      </c>
      <c r="J134" s="182">
        <v>14.16</v>
      </c>
      <c r="K134" s="181">
        <v>146500000</v>
      </c>
      <c r="L134" s="180" t="s">
        <v>611</v>
      </c>
      <c r="M134" s="181">
        <v>0</v>
      </c>
    </row>
    <row r="135" spans="1:13" x14ac:dyDescent="0.25">
      <c r="A135" s="180" t="s">
        <v>561</v>
      </c>
      <c r="B135" s="180" t="s">
        <v>632</v>
      </c>
      <c r="C135" s="180" t="s">
        <v>633</v>
      </c>
      <c r="D135" s="181">
        <v>7176653992</v>
      </c>
      <c r="E135" s="181">
        <v>0</v>
      </c>
      <c r="F135" s="181">
        <v>0</v>
      </c>
      <c r="G135" s="181">
        <v>7176653992</v>
      </c>
      <c r="H135" s="181">
        <v>0</v>
      </c>
      <c r="I135" s="181">
        <v>0</v>
      </c>
      <c r="J135" s="181">
        <v>0</v>
      </c>
      <c r="K135" s="181">
        <v>7176653992</v>
      </c>
      <c r="L135" s="180" t="s">
        <v>611</v>
      </c>
      <c r="M135" s="181">
        <v>0</v>
      </c>
    </row>
    <row r="136" spans="1:13" x14ac:dyDescent="0.25">
      <c r="A136" s="180" t="s">
        <v>561</v>
      </c>
      <c r="B136" s="180" t="s">
        <v>472</v>
      </c>
      <c r="C136" s="180" t="s">
        <v>473</v>
      </c>
      <c r="D136" s="181">
        <v>17898155112</v>
      </c>
      <c r="E136" s="181">
        <v>0</v>
      </c>
      <c r="F136" s="181">
        <v>0</v>
      </c>
      <c r="G136" s="181">
        <v>17898155112</v>
      </c>
      <c r="H136" s="181">
        <v>54606358</v>
      </c>
      <c r="I136" s="181">
        <v>54606358</v>
      </c>
      <c r="J136" s="182">
        <v>0.31</v>
      </c>
      <c r="K136" s="181">
        <v>17843548754</v>
      </c>
      <c r="L136" s="180" t="s">
        <v>611</v>
      </c>
      <c r="M136" s="181">
        <v>0</v>
      </c>
    </row>
    <row r="137" spans="1:13" x14ac:dyDescent="0.25">
      <c r="A137" s="180" t="s">
        <v>561</v>
      </c>
      <c r="B137" s="180" t="s">
        <v>634</v>
      </c>
      <c r="C137" s="180" t="s">
        <v>635</v>
      </c>
      <c r="D137" s="181">
        <v>17898155112</v>
      </c>
      <c r="E137" s="181">
        <v>0</v>
      </c>
      <c r="F137" s="181">
        <v>0</v>
      </c>
      <c r="G137" s="181">
        <v>17898155112</v>
      </c>
      <c r="H137" s="181">
        <v>54606358</v>
      </c>
      <c r="I137" s="181">
        <v>54606358</v>
      </c>
      <c r="J137" s="182">
        <v>0.31</v>
      </c>
      <c r="K137" s="181">
        <v>17843548754</v>
      </c>
      <c r="L137" s="180" t="s">
        <v>611</v>
      </c>
      <c r="M137" s="181">
        <v>0</v>
      </c>
    </row>
    <row r="138" spans="1:13" x14ac:dyDescent="0.25">
      <c r="A138" s="180" t="s">
        <v>561</v>
      </c>
      <c r="B138" s="180" t="s">
        <v>636</v>
      </c>
      <c r="C138" s="180" t="s">
        <v>473</v>
      </c>
      <c r="D138" s="181">
        <v>17520141778</v>
      </c>
      <c r="E138" s="181">
        <v>0</v>
      </c>
      <c r="F138" s="181">
        <v>0</v>
      </c>
      <c r="G138" s="181">
        <v>17520141778</v>
      </c>
      <c r="H138" s="181">
        <v>54606358</v>
      </c>
      <c r="I138" s="181">
        <v>54606358</v>
      </c>
      <c r="J138" s="182">
        <v>0.31</v>
      </c>
      <c r="K138" s="181">
        <v>17465535420</v>
      </c>
      <c r="L138" s="180" t="s">
        <v>611</v>
      </c>
      <c r="M138" s="181">
        <v>0</v>
      </c>
    </row>
    <row r="139" spans="1:13" x14ac:dyDescent="0.25">
      <c r="A139" s="180" t="s">
        <v>561</v>
      </c>
      <c r="B139" s="180" t="s">
        <v>619</v>
      </c>
      <c r="C139" s="180" t="s">
        <v>409</v>
      </c>
      <c r="D139" s="181">
        <v>201000000</v>
      </c>
      <c r="E139" s="181">
        <v>0</v>
      </c>
      <c r="F139" s="181">
        <v>0</v>
      </c>
      <c r="G139" s="181">
        <v>201000000</v>
      </c>
      <c r="H139" s="181">
        <v>0</v>
      </c>
      <c r="I139" s="181">
        <v>0</v>
      </c>
      <c r="J139" s="181">
        <v>0</v>
      </c>
      <c r="K139" s="181">
        <v>201000000</v>
      </c>
      <c r="L139" s="180" t="s">
        <v>611</v>
      </c>
      <c r="M139" s="181">
        <v>0</v>
      </c>
    </row>
    <row r="140" spans="1:13" x14ac:dyDescent="0.25">
      <c r="A140" s="180" t="s">
        <v>561</v>
      </c>
      <c r="B140" s="180" t="s">
        <v>618</v>
      </c>
      <c r="C140" s="180" t="s">
        <v>423</v>
      </c>
      <c r="D140" s="181">
        <v>1104513331</v>
      </c>
      <c r="E140" s="181">
        <v>0</v>
      </c>
      <c r="F140" s="181">
        <v>0</v>
      </c>
      <c r="G140" s="181">
        <v>1104513331</v>
      </c>
      <c r="H140" s="181">
        <v>21000000</v>
      </c>
      <c r="I140" s="181">
        <v>21000000</v>
      </c>
      <c r="J140" s="182">
        <v>1.9</v>
      </c>
      <c r="K140" s="181">
        <v>1083513331</v>
      </c>
      <c r="L140" s="180" t="s">
        <v>611</v>
      </c>
      <c r="M140" s="181">
        <v>0</v>
      </c>
    </row>
    <row r="141" spans="1:13" x14ac:dyDescent="0.25">
      <c r="A141" s="180" t="s">
        <v>561</v>
      </c>
      <c r="B141" s="180" t="s">
        <v>637</v>
      </c>
      <c r="C141" s="180" t="s">
        <v>367</v>
      </c>
      <c r="D141" s="181">
        <v>224000000</v>
      </c>
      <c r="E141" s="181">
        <v>0</v>
      </c>
      <c r="F141" s="181">
        <v>0</v>
      </c>
      <c r="G141" s="181">
        <v>224000000</v>
      </c>
      <c r="H141" s="181">
        <v>32000000</v>
      </c>
      <c r="I141" s="181">
        <v>32000000</v>
      </c>
      <c r="J141" s="182">
        <v>14.29</v>
      </c>
      <c r="K141" s="181">
        <v>192000000</v>
      </c>
      <c r="L141" s="180" t="s">
        <v>611</v>
      </c>
      <c r="M141" s="181">
        <v>0</v>
      </c>
    </row>
    <row r="142" spans="1:13" x14ac:dyDescent="0.25">
      <c r="A142" s="180" t="s">
        <v>561</v>
      </c>
      <c r="B142" s="180" t="s">
        <v>615</v>
      </c>
      <c r="C142" s="180" t="s">
        <v>405</v>
      </c>
      <c r="D142" s="181">
        <v>1398364928</v>
      </c>
      <c r="E142" s="181">
        <v>0</v>
      </c>
      <c r="F142" s="181">
        <v>0</v>
      </c>
      <c r="G142" s="181">
        <v>1398364928</v>
      </c>
      <c r="H142" s="181">
        <v>0</v>
      </c>
      <c r="I142" s="181">
        <v>0</v>
      </c>
      <c r="J142" s="181">
        <v>0</v>
      </c>
      <c r="K142" s="181">
        <v>1398364928</v>
      </c>
      <c r="L142" s="180" t="s">
        <v>611</v>
      </c>
      <c r="M142" s="181">
        <v>0</v>
      </c>
    </row>
    <row r="143" spans="1:13" x14ac:dyDescent="0.25">
      <c r="A143" s="180" t="s">
        <v>561</v>
      </c>
      <c r="B143" s="180" t="s">
        <v>616</v>
      </c>
      <c r="C143" s="180" t="s">
        <v>617</v>
      </c>
      <c r="D143" s="181">
        <v>10255919</v>
      </c>
      <c r="E143" s="181">
        <v>0</v>
      </c>
      <c r="F143" s="181">
        <v>0</v>
      </c>
      <c r="G143" s="181">
        <v>10255919</v>
      </c>
      <c r="H143" s="181">
        <v>1606358</v>
      </c>
      <c r="I143" s="181">
        <v>1606358</v>
      </c>
      <c r="J143" s="182">
        <v>15.66</v>
      </c>
      <c r="K143" s="181">
        <v>8649561</v>
      </c>
      <c r="L143" s="180" t="s">
        <v>611</v>
      </c>
      <c r="M143" s="181">
        <v>0</v>
      </c>
    </row>
    <row r="144" spans="1:13" x14ac:dyDescent="0.25">
      <c r="A144" s="180" t="s">
        <v>561</v>
      </c>
      <c r="B144" s="180" t="s">
        <v>638</v>
      </c>
      <c r="C144" s="180" t="s">
        <v>639</v>
      </c>
      <c r="D144" s="181">
        <v>14447370729</v>
      </c>
      <c r="E144" s="181">
        <v>0</v>
      </c>
      <c r="F144" s="181">
        <v>0</v>
      </c>
      <c r="G144" s="181">
        <v>14447370729</v>
      </c>
      <c r="H144" s="181">
        <v>0</v>
      </c>
      <c r="I144" s="181">
        <v>0</v>
      </c>
      <c r="J144" s="181">
        <v>0</v>
      </c>
      <c r="K144" s="181">
        <v>14447370729</v>
      </c>
      <c r="L144" s="180" t="s">
        <v>611</v>
      </c>
      <c r="M144" s="181">
        <v>0</v>
      </c>
    </row>
    <row r="145" spans="1:13" x14ac:dyDescent="0.25">
      <c r="A145" s="180" t="s">
        <v>561</v>
      </c>
      <c r="B145" s="180" t="s">
        <v>640</v>
      </c>
      <c r="C145" s="180" t="s">
        <v>641</v>
      </c>
      <c r="D145" s="181">
        <v>25416871</v>
      </c>
      <c r="E145" s="181">
        <v>0</v>
      </c>
      <c r="F145" s="181">
        <v>0</v>
      </c>
      <c r="G145" s="181">
        <v>25416871</v>
      </c>
      <c r="H145" s="181">
        <v>0</v>
      </c>
      <c r="I145" s="181">
        <v>0</v>
      </c>
      <c r="J145" s="181">
        <v>0</v>
      </c>
      <c r="K145" s="181">
        <v>25416871</v>
      </c>
      <c r="L145" s="180" t="s">
        <v>611</v>
      </c>
      <c r="M145" s="181">
        <v>0</v>
      </c>
    </row>
    <row r="146" spans="1:13" x14ac:dyDescent="0.25">
      <c r="A146" s="180" t="s">
        <v>561</v>
      </c>
      <c r="B146" s="180" t="s">
        <v>627</v>
      </c>
      <c r="C146" s="180" t="s">
        <v>628</v>
      </c>
      <c r="D146" s="181">
        <v>100000000</v>
      </c>
      <c r="E146" s="181">
        <v>0</v>
      </c>
      <c r="F146" s="181">
        <v>0</v>
      </c>
      <c r="G146" s="181">
        <v>100000000</v>
      </c>
      <c r="H146" s="181">
        <v>0</v>
      </c>
      <c r="I146" s="181">
        <v>0</v>
      </c>
      <c r="J146" s="181">
        <v>0</v>
      </c>
      <c r="K146" s="181">
        <v>100000000</v>
      </c>
      <c r="L146" s="180" t="s">
        <v>611</v>
      </c>
      <c r="M146" s="181">
        <v>0</v>
      </c>
    </row>
    <row r="147" spans="1:13" x14ac:dyDescent="0.25">
      <c r="A147" s="180" t="s">
        <v>561</v>
      </c>
      <c r="B147" s="180" t="s">
        <v>642</v>
      </c>
      <c r="C147" s="180" t="s">
        <v>643</v>
      </c>
      <c r="D147" s="181">
        <v>9220000</v>
      </c>
      <c r="E147" s="181">
        <v>0</v>
      </c>
      <c r="F147" s="181">
        <v>0</v>
      </c>
      <c r="G147" s="181">
        <v>9220000</v>
      </c>
      <c r="H147" s="181">
        <v>0</v>
      </c>
      <c r="I147" s="181">
        <v>0</v>
      </c>
      <c r="J147" s="181">
        <v>0</v>
      </c>
      <c r="K147" s="181">
        <v>9220000</v>
      </c>
      <c r="L147" s="180" t="s">
        <v>611</v>
      </c>
      <c r="M147" s="181">
        <v>0</v>
      </c>
    </row>
    <row r="148" spans="1:13" x14ac:dyDescent="0.25">
      <c r="A148" s="180" t="s">
        <v>561</v>
      </c>
      <c r="B148" s="180" t="s">
        <v>644</v>
      </c>
      <c r="C148" s="180" t="s">
        <v>473</v>
      </c>
      <c r="D148" s="181">
        <v>378013334</v>
      </c>
      <c r="E148" s="181">
        <v>0</v>
      </c>
      <c r="F148" s="181">
        <v>0</v>
      </c>
      <c r="G148" s="181">
        <v>378013334</v>
      </c>
      <c r="H148" s="181">
        <v>0</v>
      </c>
      <c r="I148" s="181">
        <v>0</v>
      </c>
      <c r="J148" s="181">
        <v>0</v>
      </c>
      <c r="K148" s="181">
        <v>378013334</v>
      </c>
      <c r="L148" s="180" t="s">
        <v>611</v>
      </c>
      <c r="M148" s="181">
        <v>0</v>
      </c>
    </row>
    <row r="149" spans="1:13" x14ac:dyDescent="0.25">
      <c r="A149" s="180" t="s">
        <v>561</v>
      </c>
      <c r="B149" s="180" t="s">
        <v>618</v>
      </c>
      <c r="C149" s="180" t="s">
        <v>423</v>
      </c>
      <c r="D149" s="181">
        <v>378013334</v>
      </c>
      <c r="E149" s="181">
        <v>0</v>
      </c>
      <c r="F149" s="181">
        <v>0</v>
      </c>
      <c r="G149" s="181">
        <v>378013334</v>
      </c>
      <c r="H149" s="181">
        <v>0</v>
      </c>
      <c r="I149" s="181">
        <v>0</v>
      </c>
      <c r="J149" s="181">
        <v>0</v>
      </c>
      <c r="K149" s="181">
        <v>378013334</v>
      </c>
      <c r="L149" s="180" t="s">
        <v>611</v>
      </c>
      <c r="M149" s="181">
        <v>0</v>
      </c>
    </row>
    <row r="150" spans="1:13" x14ac:dyDescent="0.25">
      <c r="A150" s="180" t="s">
        <v>561</v>
      </c>
      <c r="B150" s="180" t="s">
        <v>474</v>
      </c>
      <c r="C150" s="180" t="s">
        <v>475</v>
      </c>
      <c r="D150" s="181">
        <v>24473241416</v>
      </c>
      <c r="E150" s="181">
        <v>0</v>
      </c>
      <c r="F150" s="181">
        <v>0</v>
      </c>
      <c r="G150" s="181">
        <v>24473241416</v>
      </c>
      <c r="H150" s="181">
        <v>36866666</v>
      </c>
      <c r="I150" s="181">
        <v>36866666</v>
      </c>
      <c r="J150" s="182">
        <v>0.15</v>
      </c>
      <c r="K150" s="181">
        <v>24436374750</v>
      </c>
      <c r="L150" s="180" t="s">
        <v>611</v>
      </c>
      <c r="M150" s="181">
        <v>0</v>
      </c>
    </row>
    <row r="151" spans="1:13" x14ac:dyDescent="0.25">
      <c r="A151" s="180" t="s">
        <v>561</v>
      </c>
      <c r="B151" s="180" t="s">
        <v>645</v>
      </c>
      <c r="C151" s="180" t="s">
        <v>630</v>
      </c>
      <c r="D151" s="181">
        <v>24473241416</v>
      </c>
      <c r="E151" s="181">
        <v>0</v>
      </c>
      <c r="F151" s="181">
        <v>0</v>
      </c>
      <c r="G151" s="181">
        <v>24473241416</v>
      </c>
      <c r="H151" s="181">
        <v>36866666</v>
      </c>
      <c r="I151" s="181">
        <v>36866666</v>
      </c>
      <c r="J151" s="182">
        <v>0.15</v>
      </c>
      <c r="K151" s="181">
        <v>24436374750</v>
      </c>
      <c r="L151" s="180" t="s">
        <v>611</v>
      </c>
      <c r="M151" s="181">
        <v>0</v>
      </c>
    </row>
    <row r="152" spans="1:13" x14ac:dyDescent="0.25">
      <c r="A152" s="180" t="s">
        <v>561</v>
      </c>
      <c r="B152" s="180" t="s">
        <v>646</v>
      </c>
      <c r="C152" s="180" t="s">
        <v>475</v>
      </c>
      <c r="D152" s="181">
        <v>743544664</v>
      </c>
      <c r="E152" s="181">
        <v>0</v>
      </c>
      <c r="F152" s="181">
        <v>0</v>
      </c>
      <c r="G152" s="181">
        <v>743544664</v>
      </c>
      <c r="H152" s="181">
        <v>0</v>
      </c>
      <c r="I152" s="181">
        <v>0</v>
      </c>
      <c r="J152" s="181">
        <v>0</v>
      </c>
      <c r="K152" s="181">
        <v>743544664</v>
      </c>
      <c r="L152" s="180" t="s">
        <v>611</v>
      </c>
      <c r="M152" s="181">
        <v>0</v>
      </c>
    </row>
    <row r="153" spans="1:13" x14ac:dyDescent="0.25">
      <c r="A153" s="180" t="s">
        <v>561</v>
      </c>
      <c r="B153" s="180" t="s">
        <v>642</v>
      </c>
      <c r="C153" s="180" t="s">
        <v>643</v>
      </c>
      <c r="D153" s="181">
        <v>19813500</v>
      </c>
      <c r="E153" s="181">
        <v>0</v>
      </c>
      <c r="F153" s="181">
        <v>0</v>
      </c>
      <c r="G153" s="181">
        <v>19813500</v>
      </c>
      <c r="H153" s="181">
        <v>0</v>
      </c>
      <c r="I153" s="181">
        <v>0</v>
      </c>
      <c r="J153" s="181">
        <v>0</v>
      </c>
      <c r="K153" s="181">
        <v>19813500</v>
      </c>
      <c r="L153" s="180" t="s">
        <v>611</v>
      </c>
      <c r="M153" s="181">
        <v>0</v>
      </c>
    </row>
    <row r="154" spans="1:13" x14ac:dyDescent="0.25">
      <c r="A154" s="180" t="s">
        <v>561</v>
      </c>
      <c r="B154" s="180" t="s">
        <v>618</v>
      </c>
      <c r="C154" s="180" t="s">
        <v>423</v>
      </c>
      <c r="D154" s="181">
        <v>723731164</v>
      </c>
      <c r="E154" s="181">
        <v>0</v>
      </c>
      <c r="F154" s="181">
        <v>0</v>
      </c>
      <c r="G154" s="181">
        <v>723731164</v>
      </c>
      <c r="H154" s="181">
        <v>0</v>
      </c>
      <c r="I154" s="181">
        <v>0</v>
      </c>
      <c r="J154" s="181">
        <v>0</v>
      </c>
      <c r="K154" s="181">
        <v>723731164</v>
      </c>
      <c r="L154" s="180" t="s">
        <v>611</v>
      </c>
      <c r="M154" s="181">
        <v>0</v>
      </c>
    </row>
    <row r="155" spans="1:13" x14ac:dyDescent="0.25">
      <c r="A155" s="180" t="s">
        <v>561</v>
      </c>
      <c r="B155" s="180" t="s">
        <v>647</v>
      </c>
      <c r="C155" s="180" t="s">
        <v>475</v>
      </c>
      <c r="D155" s="181">
        <v>15765665124</v>
      </c>
      <c r="E155" s="181">
        <v>0</v>
      </c>
      <c r="F155" s="181">
        <v>0</v>
      </c>
      <c r="G155" s="181">
        <v>15765665124</v>
      </c>
      <c r="H155" s="181">
        <v>36866666</v>
      </c>
      <c r="I155" s="181">
        <v>36866666</v>
      </c>
      <c r="J155" s="182">
        <v>0.23</v>
      </c>
      <c r="K155" s="181">
        <v>15728798458</v>
      </c>
      <c r="L155" s="180" t="s">
        <v>611</v>
      </c>
      <c r="M155" s="181">
        <v>0</v>
      </c>
    </row>
    <row r="156" spans="1:13" x14ac:dyDescent="0.25">
      <c r="A156" s="180" t="s">
        <v>561</v>
      </c>
      <c r="B156" s="180" t="s">
        <v>618</v>
      </c>
      <c r="C156" s="180" t="s">
        <v>423</v>
      </c>
      <c r="D156" s="181">
        <v>164225333</v>
      </c>
      <c r="E156" s="181">
        <v>0</v>
      </c>
      <c r="F156" s="181">
        <v>0</v>
      </c>
      <c r="G156" s="181">
        <v>164225333</v>
      </c>
      <c r="H156" s="181">
        <v>21500000</v>
      </c>
      <c r="I156" s="181">
        <v>21500000</v>
      </c>
      <c r="J156" s="182">
        <v>13.09</v>
      </c>
      <c r="K156" s="181">
        <v>142725333</v>
      </c>
      <c r="L156" s="180" t="s">
        <v>611</v>
      </c>
      <c r="M156" s="181">
        <v>0</v>
      </c>
    </row>
    <row r="157" spans="1:13" x14ac:dyDescent="0.25">
      <c r="A157" s="180" t="s">
        <v>561</v>
      </c>
      <c r="B157" s="180" t="s">
        <v>648</v>
      </c>
      <c r="C157" s="180" t="s">
        <v>607</v>
      </c>
      <c r="D157" s="181">
        <v>15601439791</v>
      </c>
      <c r="E157" s="181">
        <v>0</v>
      </c>
      <c r="F157" s="181">
        <v>0</v>
      </c>
      <c r="G157" s="181">
        <v>15601439791</v>
      </c>
      <c r="H157" s="181">
        <v>15366666</v>
      </c>
      <c r="I157" s="181">
        <v>15366666</v>
      </c>
      <c r="J157" s="182">
        <v>0.1</v>
      </c>
      <c r="K157" s="181">
        <v>15586073125</v>
      </c>
      <c r="L157" s="180" t="s">
        <v>611</v>
      </c>
      <c r="M157" s="181">
        <v>0</v>
      </c>
    </row>
    <row r="158" spans="1:13" x14ac:dyDescent="0.25">
      <c r="A158" s="180" t="s">
        <v>561</v>
      </c>
      <c r="B158" s="180" t="s">
        <v>649</v>
      </c>
      <c r="C158" s="180" t="s">
        <v>475</v>
      </c>
      <c r="D158" s="181">
        <v>7964031628</v>
      </c>
      <c r="E158" s="181">
        <v>0</v>
      </c>
      <c r="F158" s="181">
        <v>0</v>
      </c>
      <c r="G158" s="181">
        <v>7964031628</v>
      </c>
      <c r="H158" s="181">
        <v>0</v>
      </c>
      <c r="I158" s="181">
        <v>0</v>
      </c>
      <c r="J158" s="181">
        <v>0</v>
      </c>
      <c r="K158" s="181">
        <v>7964031628</v>
      </c>
      <c r="L158" s="180" t="s">
        <v>611</v>
      </c>
      <c r="M158" s="181">
        <v>0</v>
      </c>
    </row>
    <row r="159" spans="1:13" x14ac:dyDescent="0.25">
      <c r="A159" s="180" t="s">
        <v>561</v>
      </c>
      <c r="B159" s="180" t="s">
        <v>632</v>
      </c>
      <c r="C159" s="180" t="s">
        <v>633</v>
      </c>
      <c r="D159" s="181">
        <v>7784253823</v>
      </c>
      <c r="E159" s="181">
        <v>0</v>
      </c>
      <c r="F159" s="181">
        <v>0</v>
      </c>
      <c r="G159" s="181">
        <v>7784253823</v>
      </c>
      <c r="H159" s="181">
        <v>0</v>
      </c>
      <c r="I159" s="181">
        <v>0</v>
      </c>
      <c r="J159" s="181">
        <v>0</v>
      </c>
      <c r="K159" s="181">
        <v>7784253823</v>
      </c>
      <c r="L159" s="180" t="s">
        <v>611</v>
      </c>
      <c r="M159" s="181">
        <v>0</v>
      </c>
    </row>
    <row r="160" spans="1:13" x14ac:dyDescent="0.25">
      <c r="A160" s="180" t="s">
        <v>561</v>
      </c>
      <c r="B160" s="180" t="s">
        <v>650</v>
      </c>
      <c r="C160" s="180" t="s">
        <v>651</v>
      </c>
      <c r="D160" s="181">
        <v>179777805</v>
      </c>
      <c r="E160" s="181">
        <v>0</v>
      </c>
      <c r="F160" s="181">
        <v>0</v>
      </c>
      <c r="G160" s="181">
        <v>179777805</v>
      </c>
      <c r="H160" s="181">
        <v>0</v>
      </c>
      <c r="I160" s="181">
        <v>0</v>
      </c>
      <c r="J160" s="181">
        <v>0</v>
      </c>
      <c r="K160" s="181">
        <v>179777805</v>
      </c>
      <c r="L160" s="180" t="s">
        <v>611</v>
      </c>
      <c r="M160" s="181">
        <v>0</v>
      </c>
    </row>
    <row r="161" spans="1:13" x14ac:dyDescent="0.25">
      <c r="A161" s="180" t="s">
        <v>561</v>
      </c>
      <c r="B161" s="180" t="s">
        <v>476</v>
      </c>
      <c r="C161" s="180" t="s">
        <v>477</v>
      </c>
      <c r="D161" s="181">
        <v>3709019158</v>
      </c>
      <c r="E161" s="181">
        <v>0</v>
      </c>
      <c r="F161" s="181">
        <v>0</v>
      </c>
      <c r="G161" s="181">
        <v>3709019158</v>
      </c>
      <c r="H161" s="181">
        <v>25589100</v>
      </c>
      <c r="I161" s="181">
        <v>25589100</v>
      </c>
      <c r="J161" s="182">
        <v>0.69</v>
      </c>
      <c r="K161" s="181">
        <v>3683430058</v>
      </c>
      <c r="L161" s="180" t="s">
        <v>611</v>
      </c>
      <c r="M161" s="181">
        <v>0</v>
      </c>
    </row>
    <row r="162" spans="1:13" x14ac:dyDescent="0.25">
      <c r="A162" s="180" t="s">
        <v>561</v>
      </c>
      <c r="B162" s="180" t="s">
        <v>652</v>
      </c>
      <c r="C162" s="180" t="s">
        <v>653</v>
      </c>
      <c r="D162" s="181">
        <v>3709019158</v>
      </c>
      <c r="E162" s="181">
        <v>0</v>
      </c>
      <c r="F162" s="181">
        <v>0</v>
      </c>
      <c r="G162" s="181">
        <v>3709019158</v>
      </c>
      <c r="H162" s="181">
        <v>25589100</v>
      </c>
      <c r="I162" s="181">
        <v>25589100</v>
      </c>
      <c r="J162" s="182">
        <v>0.69</v>
      </c>
      <c r="K162" s="181">
        <v>3683430058</v>
      </c>
      <c r="L162" s="180" t="s">
        <v>611</v>
      </c>
      <c r="M162" s="181">
        <v>0</v>
      </c>
    </row>
    <row r="163" spans="1:13" x14ac:dyDescent="0.25">
      <c r="A163" s="180" t="s">
        <v>561</v>
      </c>
      <c r="B163" s="180" t="s">
        <v>654</v>
      </c>
      <c r="C163" s="180" t="s">
        <v>477</v>
      </c>
      <c r="D163" s="181">
        <v>1791233990</v>
      </c>
      <c r="E163" s="181">
        <v>0</v>
      </c>
      <c r="F163" s="181">
        <v>0</v>
      </c>
      <c r="G163" s="181">
        <v>1791233990</v>
      </c>
      <c r="H163" s="181">
        <v>21000000</v>
      </c>
      <c r="I163" s="181">
        <v>21000000</v>
      </c>
      <c r="J163" s="182">
        <v>1.17</v>
      </c>
      <c r="K163" s="181">
        <v>1770233990</v>
      </c>
      <c r="L163" s="180" t="s">
        <v>611</v>
      </c>
      <c r="M163" s="181">
        <v>0</v>
      </c>
    </row>
    <row r="164" spans="1:13" x14ac:dyDescent="0.25">
      <c r="A164" s="180" t="s">
        <v>561</v>
      </c>
      <c r="B164" s="180" t="s">
        <v>618</v>
      </c>
      <c r="C164" s="180" t="s">
        <v>423</v>
      </c>
      <c r="D164" s="181">
        <v>319256784</v>
      </c>
      <c r="E164" s="181">
        <v>0</v>
      </c>
      <c r="F164" s="181">
        <v>0</v>
      </c>
      <c r="G164" s="181">
        <v>319256784</v>
      </c>
      <c r="H164" s="181">
        <v>21000000</v>
      </c>
      <c r="I164" s="181">
        <v>21000000</v>
      </c>
      <c r="J164" s="182">
        <v>6.58</v>
      </c>
      <c r="K164" s="181">
        <v>298256784</v>
      </c>
      <c r="L164" s="180" t="s">
        <v>611</v>
      </c>
      <c r="M164" s="181">
        <v>0</v>
      </c>
    </row>
    <row r="165" spans="1:13" x14ac:dyDescent="0.25">
      <c r="A165" s="180" t="s">
        <v>561</v>
      </c>
      <c r="B165" s="180" t="s">
        <v>650</v>
      </c>
      <c r="C165" s="180" t="s">
        <v>651</v>
      </c>
      <c r="D165" s="181">
        <v>1247247552</v>
      </c>
      <c r="E165" s="181">
        <v>0</v>
      </c>
      <c r="F165" s="181">
        <v>0</v>
      </c>
      <c r="G165" s="181">
        <v>1247247552</v>
      </c>
      <c r="H165" s="181">
        <v>0</v>
      </c>
      <c r="I165" s="181">
        <v>0</v>
      </c>
      <c r="J165" s="181">
        <v>0</v>
      </c>
      <c r="K165" s="181">
        <v>1247247552</v>
      </c>
      <c r="L165" s="180" t="s">
        <v>611</v>
      </c>
      <c r="M165" s="181">
        <v>0</v>
      </c>
    </row>
    <row r="166" spans="1:13" x14ac:dyDescent="0.25">
      <c r="A166" s="180" t="s">
        <v>561</v>
      </c>
      <c r="B166" s="180" t="s">
        <v>616</v>
      </c>
      <c r="C166" s="180" t="s">
        <v>617</v>
      </c>
      <c r="D166" s="181">
        <v>20679320</v>
      </c>
      <c r="E166" s="181">
        <v>0</v>
      </c>
      <c r="F166" s="181">
        <v>0</v>
      </c>
      <c r="G166" s="181">
        <v>20679320</v>
      </c>
      <c r="H166" s="181">
        <v>0</v>
      </c>
      <c r="I166" s="181">
        <v>0</v>
      </c>
      <c r="J166" s="181">
        <v>0</v>
      </c>
      <c r="K166" s="181">
        <v>20679320</v>
      </c>
      <c r="L166" s="180" t="s">
        <v>611</v>
      </c>
      <c r="M166" s="181">
        <v>0</v>
      </c>
    </row>
    <row r="167" spans="1:13" x14ac:dyDescent="0.25">
      <c r="A167" s="180" t="s">
        <v>561</v>
      </c>
      <c r="B167" s="180" t="s">
        <v>627</v>
      </c>
      <c r="C167" s="180" t="s">
        <v>628</v>
      </c>
      <c r="D167" s="181">
        <v>73150334</v>
      </c>
      <c r="E167" s="181">
        <v>0</v>
      </c>
      <c r="F167" s="181">
        <v>0</v>
      </c>
      <c r="G167" s="181">
        <v>73150334</v>
      </c>
      <c r="H167" s="181">
        <v>0</v>
      </c>
      <c r="I167" s="181">
        <v>0</v>
      </c>
      <c r="J167" s="181">
        <v>0</v>
      </c>
      <c r="K167" s="181">
        <v>73150334</v>
      </c>
      <c r="L167" s="180" t="s">
        <v>611</v>
      </c>
      <c r="M167" s="181">
        <v>0</v>
      </c>
    </row>
    <row r="168" spans="1:13" x14ac:dyDescent="0.25">
      <c r="A168" s="180" t="s">
        <v>561</v>
      </c>
      <c r="B168" s="180" t="s">
        <v>655</v>
      </c>
      <c r="C168" s="180" t="s">
        <v>385</v>
      </c>
      <c r="D168" s="181">
        <v>130900000</v>
      </c>
      <c r="E168" s="181">
        <v>0</v>
      </c>
      <c r="F168" s="181">
        <v>0</v>
      </c>
      <c r="G168" s="181">
        <v>130900000</v>
      </c>
      <c r="H168" s="181">
        <v>0</v>
      </c>
      <c r="I168" s="181">
        <v>0</v>
      </c>
      <c r="J168" s="181">
        <v>0</v>
      </c>
      <c r="K168" s="181">
        <v>130900000</v>
      </c>
      <c r="L168" s="180" t="s">
        <v>611</v>
      </c>
      <c r="M168" s="181">
        <v>0</v>
      </c>
    </row>
    <row r="169" spans="1:13" x14ac:dyDescent="0.25">
      <c r="A169" s="180" t="s">
        <v>561</v>
      </c>
      <c r="B169" s="180" t="s">
        <v>656</v>
      </c>
      <c r="C169" s="180" t="s">
        <v>477</v>
      </c>
      <c r="D169" s="181">
        <v>203796950</v>
      </c>
      <c r="E169" s="181">
        <v>0</v>
      </c>
      <c r="F169" s="181">
        <v>0</v>
      </c>
      <c r="G169" s="181">
        <v>203796950</v>
      </c>
      <c r="H169" s="181">
        <v>0</v>
      </c>
      <c r="I169" s="181">
        <v>0</v>
      </c>
      <c r="J169" s="181">
        <v>0</v>
      </c>
      <c r="K169" s="181">
        <v>203796950</v>
      </c>
      <c r="L169" s="180" t="s">
        <v>611</v>
      </c>
      <c r="M169" s="181">
        <v>0</v>
      </c>
    </row>
    <row r="170" spans="1:13" x14ac:dyDescent="0.25">
      <c r="A170" s="180" t="s">
        <v>561</v>
      </c>
      <c r="B170" s="180" t="s">
        <v>615</v>
      </c>
      <c r="C170" s="180" t="s">
        <v>405</v>
      </c>
      <c r="D170" s="181">
        <v>203796950</v>
      </c>
      <c r="E170" s="181">
        <v>0</v>
      </c>
      <c r="F170" s="181">
        <v>0</v>
      </c>
      <c r="G170" s="181">
        <v>203796950</v>
      </c>
      <c r="H170" s="181">
        <v>0</v>
      </c>
      <c r="I170" s="181">
        <v>0</v>
      </c>
      <c r="J170" s="181">
        <v>0</v>
      </c>
      <c r="K170" s="181">
        <v>203796950</v>
      </c>
      <c r="L170" s="180" t="s">
        <v>611</v>
      </c>
      <c r="M170" s="181">
        <v>0</v>
      </c>
    </row>
    <row r="171" spans="1:13" x14ac:dyDescent="0.25">
      <c r="A171" s="180" t="s">
        <v>561</v>
      </c>
      <c r="B171" s="180" t="s">
        <v>657</v>
      </c>
      <c r="C171" s="180" t="s">
        <v>477</v>
      </c>
      <c r="D171" s="181">
        <v>1713988218</v>
      </c>
      <c r="E171" s="181">
        <v>0</v>
      </c>
      <c r="F171" s="181">
        <v>0</v>
      </c>
      <c r="G171" s="181">
        <v>1713988218</v>
      </c>
      <c r="H171" s="181">
        <v>4589100</v>
      </c>
      <c r="I171" s="181">
        <v>4589100</v>
      </c>
      <c r="J171" s="182">
        <v>0.27</v>
      </c>
      <c r="K171" s="181">
        <v>1709399118</v>
      </c>
      <c r="L171" s="180" t="s">
        <v>611</v>
      </c>
      <c r="M171" s="181">
        <v>0</v>
      </c>
    </row>
    <row r="172" spans="1:13" x14ac:dyDescent="0.25">
      <c r="A172" s="180" t="s">
        <v>561</v>
      </c>
      <c r="B172" s="180" t="s">
        <v>615</v>
      </c>
      <c r="C172" s="180" t="s">
        <v>405</v>
      </c>
      <c r="D172" s="181">
        <v>418594061</v>
      </c>
      <c r="E172" s="181">
        <v>0</v>
      </c>
      <c r="F172" s="181">
        <v>0</v>
      </c>
      <c r="G172" s="181">
        <v>418594061</v>
      </c>
      <c r="H172" s="181">
        <v>0</v>
      </c>
      <c r="I172" s="181">
        <v>0</v>
      </c>
      <c r="J172" s="181">
        <v>0</v>
      </c>
      <c r="K172" s="181">
        <v>418594061</v>
      </c>
      <c r="L172" s="180" t="s">
        <v>611</v>
      </c>
      <c r="M172" s="181">
        <v>0</v>
      </c>
    </row>
    <row r="173" spans="1:13" x14ac:dyDescent="0.25">
      <c r="A173" s="180" t="s">
        <v>561</v>
      </c>
      <c r="B173" s="180" t="s">
        <v>616</v>
      </c>
      <c r="C173" s="180" t="s">
        <v>617</v>
      </c>
      <c r="D173" s="181">
        <v>11037689</v>
      </c>
      <c r="E173" s="181">
        <v>0</v>
      </c>
      <c r="F173" s="181">
        <v>0</v>
      </c>
      <c r="G173" s="181">
        <v>11037689</v>
      </c>
      <c r="H173" s="181">
        <v>4589100</v>
      </c>
      <c r="I173" s="181">
        <v>4589100</v>
      </c>
      <c r="J173" s="182">
        <v>41.58</v>
      </c>
      <c r="K173" s="181">
        <v>6448589</v>
      </c>
      <c r="L173" s="180" t="s">
        <v>611</v>
      </c>
      <c r="M173" s="181">
        <v>0</v>
      </c>
    </row>
    <row r="174" spans="1:13" x14ac:dyDescent="0.25">
      <c r="A174" s="180" t="s">
        <v>561</v>
      </c>
      <c r="B174" s="180" t="s">
        <v>658</v>
      </c>
      <c r="C174" s="180" t="s">
        <v>659</v>
      </c>
      <c r="D174" s="181">
        <v>1195070640</v>
      </c>
      <c r="E174" s="181">
        <v>0</v>
      </c>
      <c r="F174" s="181">
        <v>0</v>
      </c>
      <c r="G174" s="181">
        <v>1195070640</v>
      </c>
      <c r="H174" s="181">
        <v>0</v>
      </c>
      <c r="I174" s="181">
        <v>0</v>
      </c>
      <c r="J174" s="181">
        <v>0</v>
      </c>
      <c r="K174" s="181">
        <v>1195070640</v>
      </c>
      <c r="L174" s="180" t="s">
        <v>611</v>
      </c>
      <c r="M174" s="181">
        <v>0</v>
      </c>
    </row>
    <row r="175" spans="1:13" x14ac:dyDescent="0.25">
      <c r="A175" s="180" t="s">
        <v>561</v>
      </c>
      <c r="B175" s="180" t="s">
        <v>619</v>
      </c>
      <c r="C175" s="180" t="s">
        <v>409</v>
      </c>
      <c r="D175" s="181">
        <v>34227496</v>
      </c>
      <c r="E175" s="181">
        <v>0</v>
      </c>
      <c r="F175" s="181">
        <v>0</v>
      </c>
      <c r="G175" s="181">
        <v>34227496</v>
      </c>
      <c r="H175" s="181">
        <v>0</v>
      </c>
      <c r="I175" s="181">
        <v>0</v>
      </c>
      <c r="J175" s="181">
        <v>0</v>
      </c>
      <c r="K175" s="181">
        <v>34227496</v>
      </c>
      <c r="L175" s="180" t="s">
        <v>611</v>
      </c>
      <c r="M175" s="181">
        <v>0</v>
      </c>
    </row>
    <row r="176" spans="1:13" x14ac:dyDescent="0.25">
      <c r="A176" s="180" t="s">
        <v>561</v>
      </c>
      <c r="B176" s="180" t="s">
        <v>660</v>
      </c>
      <c r="C176" s="180" t="s">
        <v>661</v>
      </c>
      <c r="D176" s="181">
        <v>55058332</v>
      </c>
      <c r="E176" s="181">
        <v>0</v>
      </c>
      <c r="F176" s="181">
        <v>0</v>
      </c>
      <c r="G176" s="181">
        <v>55058332</v>
      </c>
      <c r="H176" s="181">
        <v>0</v>
      </c>
      <c r="I176" s="181">
        <v>0</v>
      </c>
      <c r="J176" s="181">
        <v>0</v>
      </c>
      <c r="K176" s="181">
        <v>55058332</v>
      </c>
      <c r="L176" s="180" t="s">
        <v>611</v>
      </c>
      <c r="M176" s="181">
        <v>0</v>
      </c>
    </row>
    <row r="177" spans="1:13" x14ac:dyDescent="0.25">
      <c r="A177" s="180" t="s">
        <v>561</v>
      </c>
      <c r="B177" s="180" t="s">
        <v>478</v>
      </c>
      <c r="C177" s="180" t="s">
        <v>479</v>
      </c>
      <c r="D177" s="181">
        <v>2276778788</v>
      </c>
      <c r="E177" s="181">
        <v>0</v>
      </c>
      <c r="F177" s="181">
        <v>0</v>
      </c>
      <c r="G177" s="181">
        <v>2276778788</v>
      </c>
      <c r="H177" s="181">
        <v>36763394</v>
      </c>
      <c r="I177" s="181">
        <v>36763394</v>
      </c>
      <c r="J177" s="182">
        <v>1.61</v>
      </c>
      <c r="K177" s="181">
        <v>2240015394</v>
      </c>
      <c r="L177" s="180" t="s">
        <v>611</v>
      </c>
      <c r="M177" s="181">
        <v>0</v>
      </c>
    </row>
    <row r="178" spans="1:13" x14ac:dyDescent="0.25">
      <c r="A178" s="180" t="s">
        <v>561</v>
      </c>
      <c r="B178" s="180" t="s">
        <v>480</v>
      </c>
      <c r="C178" s="180" t="s">
        <v>481</v>
      </c>
      <c r="D178" s="181">
        <v>2276778788</v>
      </c>
      <c r="E178" s="181">
        <v>0</v>
      </c>
      <c r="F178" s="181">
        <v>0</v>
      </c>
      <c r="G178" s="181">
        <v>2276778788</v>
      </c>
      <c r="H178" s="181">
        <v>36763394</v>
      </c>
      <c r="I178" s="181">
        <v>36763394</v>
      </c>
      <c r="J178" s="182">
        <v>1.61</v>
      </c>
      <c r="K178" s="181">
        <v>2240015394</v>
      </c>
      <c r="L178" s="180" t="s">
        <v>611</v>
      </c>
      <c r="M178" s="181">
        <v>0</v>
      </c>
    </row>
    <row r="179" spans="1:13" x14ac:dyDescent="0.25">
      <c r="A179" s="180" t="s">
        <v>561</v>
      </c>
      <c r="B179" s="180" t="s">
        <v>482</v>
      </c>
      <c r="C179" s="180" t="s">
        <v>483</v>
      </c>
      <c r="D179" s="181">
        <v>2276778788</v>
      </c>
      <c r="E179" s="181">
        <v>0</v>
      </c>
      <c r="F179" s="181">
        <v>0</v>
      </c>
      <c r="G179" s="181">
        <v>2276778788</v>
      </c>
      <c r="H179" s="181">
        <v>36763394</v>
      </c>
      <c r="I179" s="181">
        <v>36763394</v>
      </c>
      <c r="J179" s="182">
        <v>1.61</v>
      </c>
      <c r="K179" s="181">
        <v>2240015394</v>
      </c>
      <c r="L179" s="180" t="s">
        <v>611</v>
      </c>
      <c r="M179" s="181">
        <v>0</v>
      </c>
    </row>
    <row r="180" spans="1:13" x14ac:dyDescent="0.25">
      <c r="A180" s="180" t="s">
        <v>561</v>
      </c>
      <c r="B180" s="180" t="s">
        <v>662</v>
      </c>
      <c r="C180" s="180" t="s">
        <v>663</v>
      </c>
      <c r="D180" s="181">
        <v>2276778788</v>
      </c>
      <c r="E180" s="181">
        <v>0</v>
      </c>
      <c r="F180" s="181">
        <v>0</v>
      </c>
      <c r="G180" s="181">
        <v>2276778788</v>
      </c>
      <c r="H180" s="181">
        <v>36763394</v>
      </c>
      <c r="I180" s="181">
        <v>36763394</v>
      </c>
      <c r="J180" s="182">
        <v>1.61</v>
      </c>
      <c r="K180" s="181">
        <v>2240015394</v>
      </c>
      <c r="L180" s="180" t="s">
        <v>611</v>
      </c>
      <c r="M180" s="181">
        <v>0</v>
      </c>
    </row>
    <row r="181" spans="1:13" x14ac:dyDescent="0.25">
      <c r="A181" s="180" t="s">
        <v>561</v>
      </c>
      <c r="B181" s="180" t="s">
        <v>664</v>
      </c>
      <c r="C181" s="180" t="s">
        <v>483</v>
      </c>
      <c r="D181" s="181">
        <v>2276778788</v>
      </c>
      <c r="E181" s="181">
        <v>0</v>
      </c>
      <c r="F181" s="181">
        <v>0</v>
      </c>
      <c r="G181" s="181">
        <v>2276778788</v>
      </c>
      <c r="H181" s="181">
        <v>36763394</v>
      </c>
      <c r="I181" s="181">
        <v>36763394</v>
      </c>
      <c r="J181" s="182">
        <v>1.61</v>
      </c>
      <c r="K181" s="181">
        <v>2240015394</v>
      </c>
      <c r="L181" s="180" t="s">
        <v>611</v>
      </c>
      <c r="M181" s="181">
        <v>0</v>
      </c>
    </row>
    <row r="182" spans="1:13" x14ac:dyDescent="0.25">
      <c r="A182" s="180" t="s">
        <v>561</v>
      </c>
      <c r="B182" s="180" t="s">
        <v>665</v>
      </c>
      <c r="C182" s="180" t="s">
        <v>666</v>
      </c>
      <c r="D182" s="181">
        <v>338569338</v>
      </c>
      <c r="E182" s="181">
        <v>0</v>
      </c>
      <c r="F182" s="181">
        <v>0</v>
      </c>
      <c r="G182" s="181">
        <v>338569338</v>
      </c>
      <c r="H182" s="181">
        <v>0</v>
      </c>
      <c r="I182" s="181">
        <v>0</v>
      </c>
      <c r="J182" s="181">
        <v>0</v>
      </c>
      <c r="K182" s="181">
        <v>338569338</v>
      </c>
      <c r="L182" s="180" t="s">
        <v>611</v>
      </c>
      <c r="M182" s="181">
        <v>0</v>
      </c>
    </row>
    <row r="183" spans="1:13" x14ac:dyDescent="0.25">
      <c r="A183" s="180" t="s">
        <v>561</v>
      </c>
      <c r="B183" s="180" t="s">
        <v>667</v>
      </c>
      <c r="C183" s="180" t="s">
        <v>668</v>
      </c>
      <c r="D183" s="181">
        <v>562900</v>
      </c>
      <c r="E183" s="181">
        <v>0</v>
      </c>
      <c r="F183" s="181">
        <v>0</v>
      </c>
      <c r="G183" s="181">
        <v>562900</v>
      </c>
      <c r="H183" s="181">
        <v>0</v>
      </c>
      <c r="I183" s="181">
        <v>0</v>
      </c>
      <c r="J183" s="181">
        <v>0</v>
      </c>
      <c r="K183" s="181">
        <v>562900</v>
      </c>
      <c r="L183" s="180" t="s">
        <v>611</v>
      </c>
      <c r="M183" s="181">
        <v>0</v>
      </c>
    </row>
    <row r="184" spans="1:13" x14ac:dyDescent="0.25">
      <c r="A184" s="180" t="s">
        <v>561</v>
      </c>
      <c r="B184" s="180" t="s">
        <v>669</v>
      </c>
      <c r="C184" s="180" t="s">
        <v>389</v>
      </c>
      <c r="D184" s="181">
        <v>33009635</v>
      </c>
      <c r="E184" s="181">
        <v>0</v>
      </c>
      <c r="F184" s="181">
        <v>0</v>
      </c>
      <c r="G184" s="181">
        <v>33009635</v>
      </c>
      <c r="H184" s="181">
        <v>0</v>
      </c>
      <c r="I184" s="181">
        <v>0</v>
      </c>
      <c r="J184" s="181">
        <v>0</v>
      </c>
      <c r="K184" s="181">
        <v>33009635</v>
      </c>
      <c r="L184" s="180" t="s">
        <v>611</v>
      </c>
      <c r="M184" s="181">
        <v>0</v>
      </c>
    </row>
    <row r="185" spans="1:13" x14ac:dyDescent="0.25">
      <c r="A185" s="180" t="s">
        <v>561</v>
      </c>
      <c r="B185" s="180" t="s">
        <v>615</v>
      </c>
      <c r="C185" s="180" t="s">
        <v>405</v>
      </c>
      <c r="D185" s="181">
        <v>600000000</v>
      </c>
      <c r="E185" s="181">
        <v>0</v>
      </c>
      <c r="F185" s="181">
        <v>0</v>
      </c>
      <c r="G185" s="181">
        <v>600000000</v>
      </c>
      <c r="H185" s="181">
        <v>0</v>
      </c>
      <c r="I185" s="181">
        <v>0</v>
      </c>
      <c r="J185" s="181">
        <v>0</v>
      </c>
      <c r="K185" s="181">
        <v>600000000</v>
      </c>
      <c r="L185" s="180" t="s">
        <v>611</v>
      </c>
      <c r="M185" s="181">
        <v>0</v>
      </c>
    </row>
    <row r="186" spans="1:13" x14ac:dyDescent="0.25">
      <c r="A186" s="180" t="s">
        <v>561</v>
      </c>
      <c r="B186" s="180" t="s">
        <v>618</v>
      </c>
      <c r="C186" s="180" t="s">
        <v>423</v>
      </c>
      <c r="D186" s="181">
        <v>1300262848</v>
      </c>
      <c r="E186" s="181">
        <v>0</v>
      </c>
      <c r="F186" s="181">
        <v>0</v>
      </c>
      <c r="G186" s="181">
        <v>1300262848</v>
      </c>
      <c r="H186" s="181">
        <v>35898394</v>
      </c>
      <c r="I186" s="181">
        <v>35898394</v>
      </c>
      <c r="J186" s="182">
        <v>2.76</v>
      </c>
      <c r="K186" s="181">
        <v>1264364454</v>
      </c>
      <c r="L186" s="180" t="s">
        <v>611</v>
      </c>
      <c r="M186" s="181">
        <v>0</v>
      </c>
    </row>
    <row r="187" spans="1:13" x14ac:dyDescent="0.25">
      <c r="A187" s="180" t="s">
        <v>561</v>
      </c>
      <c r="B187" s="180" t="s">
        <v>670</v>
      </c>
      <c r="C187" s="180" t="s">
        <v>399</v>
      </c>
      <c r="D187" s="181">
        <v>4374067</v>
      </c>
      <c r="E187" s="181">
        <v>0</v>
      </c>
      <c r="F187" s="181">
        <v>0</v>
      </c>
      <c r="G187" s="181">
        <v>4374067</v>
      </c>
      <c r="H187" s="181">
        <v>865000</v>
      </c>
      <c r="I187" s="181">
        <v>865000</v>
      </c>
      <c r="J187" s="182">
        <v>19.78</v>
      </c>
      <c r="K187" s="181">
        <v>3509067</v>
      </c>
      <c r="L187" s="180" t="s">
        <v>611</v>
      </c>
      <c r="M187" s="181">
        <v>0</v>
      </c>
    </row>
  </sheetData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A4437172DC254CA7F5DEB6E3BFC98A" ma:contentTypeVersion="15" ma:contentTypeDescription="Crear nuevo documento." ma:contentTypeScope="" ma:versionID="2dfb5bf0968b29bab3223dbc15aa9a53">
  <xsd:schema xmlns:xsd="http://www.w3.org/2001/XMLSchema" xmlns:xs="http://www.w3.org/2001/XMLSchema" xmlns:p="http://schemas.microsoft.com/office/2006/metadata/properties" xmlns:ns1="http://schemas.microsoft.com/sharepoint/v3" xmlns:ns2="507158b3-b328-4063-8645-e5db4464334b" xmlns:ns3="69ac8a4a-1dd1-4bc6-8c3a-56bbaa276f25" targetNamespace="http://schemas.microsoft.com/office/2006/metadata/properties" ma:root="true" ma:fieldsID="c228b4c4da4138419d7b2f51bfa020c4" ns1:_="" ns2:_="" ns3:_="">
    <xsd:import namespace="http://schemas.microsoft.com/sharepoint/v3"/>
    <xsd:import namespace="507158b3-b328-4063-8645-e5db4464334b"/>
    <xsd:import namespace="69ac8a4a-1dd1-4bc6-8c3a-56bbaa276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158b3-b328-4063-8645-e5db446433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57e2a1d-871c-4293-86ae-ec0df517b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c8a4a-1dd1-4bc6-8c3a-56bbaa27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dd5994-e94e-4a6c-b7f4-48a3f2433028}" ma:internalName="TaxCatchAll" ma:showField="CatchAllData" ma:web="69ac8a4a-1dd1-4bc6-8c3a-56bbaa27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07158b3-b328-4063-8645-e5db4464334b">
      <Terms xmlns="http://schemas.microsoft.com/office/infopath/2007/PartnerControls"/>
    </lcf76f155ced4ddcb4097134ff3c332f>
    <TaxCatchAll xmlns="69ac8a4a-1dd1-4bc6-8c3a-56bbaa276f25" xsi:nil="true"/>
  </documentManagement>
</p:properties>
</file>

<file path=customXml/itemProps1.xml><?xml version="1.0" encoding="utf-8"?>
<ds:datastoreItem xmlns:ds="http://schemas.openxmlformats.org/officeDocument/2006/customXml" ds:itemID="{5E4E0111-DBDA-4CFE-9E53-E2705B8AB5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207C2D-C81E-46A1-8A49-2577B6F18A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7158b3-b328-4063-8645-e5db4464334b"/>
    <ds:schemaRef ds:uri="69ac8a4a-1dd1-4bc6-8c3a-56bbaa276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5F4180-7F24-47C8-8563-09D1877D0BCE}">
  <ds:schemaRefs>
    <ds:schemaRef ds:uri="http://purl.org/dc/dcmitype/"/>
    <ds:schemaRef ds:uri="507158b3-b328-4063-8645-e5db4464334b"/>
    <ds:schemaRef ds:uri="69ac8a4a-1dd1-4bc6-8c3a-56bbaa276f25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 INGRESOS </vt:lpstr>
      <vt:lpstr>EJ GASTOS</vt:lpstr>
      <vt:lpstr>EJ RESERVA INGRESOS </vt:lpstr>
      <vt:lpstr>EJ RESERVAS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ADRIANA QUINTERO FERNANDEZ</dc:creator>
  <cp:keywords/>
  <dc:description/>
  <cp:lastModifiedBy>Sandra Rubiela Ruiz Medellin</cp:lastModifiedBy>
  <cp:revision/>
  <cp:lastPrinted>2026-02-09T14:59:52Z</cp:lastPrinted>
  <dcterms:created xsi:type="dcterms:W3CDTF">2022-03-03T18:33:07Z</dcterms:created>
  <dcterms:modified xsi:type="dcterms:W3CDTF">2026-02-09T15:03:45Z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2022-11-02T14:33:53Z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71d4580c-2c49-4c25-89af-d268e07f6402</vt:lpwstr>
  </property>
  <property fmtid="{D5CDD505-2E9C-101B-9397-08002B2CF9AE}" pid="8" name="MSIP_Label_5fac521f-e930-485b-97f4-efbe7db8e98f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0x0101007AA4437172DC254CA7F5DEB6E3BFC98A</vt:lpwstr>
  </property>
</Properties>
</file>