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 unidad\Observatorio de Movilidad\VERSIÓN FINAL\"/>
    </mc:Choice>
  </mc:AlternateContent>
  <bookViews>
    <workbookView xWindow="0" yWindow="0" windowWidth="26370" windowHeight="12270" tabRatio="898"/>
  </bookViews>
  <sheets>
    <sheet name="Capítulo 7" sheetId="1" r:id="rId1"/>
    <sheet name="Gráfico 7.1" sheetId="2" r:id="rId2"/>
    <sheet name="Gráfico 7.2" sheetId="3" r:id="rId3"/>
    <sheet name="Gráfico 7.3" sheetId="4" r:id="rId4"/>
    <sheet name="Gráfico 7.4" sheetId="5" r:id="rId5"/>
    <sheet name="Gráfico 7.5" sheetId="6" r:id="rId6"/>
    <sheet name="Gráfico 7.6" sheetId="7" r:id="rId7"/>
    <sheet name="Gráfico 7.7" sheetId="17" r:id="rId8"/>
    <sheet name="Gráfico 7.8" sheetId="8" r:id="rId9"/>
    <sheet name="Tabla 7.1" sheetId="9" r:id="rId10"/>
    <sheet name="Tabla 7.2" sheetId="10" r:id="rId11"/>
    <sheet name="Tabla 7.3" sheetId="11" r:id="rId12"/>
    <sheet name="Tabla 7.4" sheetId="12" r:id="rId13"/>
    <sheet name="Tabla 7.5" sheetId="13" r:id="rId14"/>
    <sheet name="Tabla 7.6" sheetId="14" r:id="rId15"/>
    <sheet name="Tabla 7.7" sheetId="15" r:id="rId16"/>
    <sheet name="Tabla 7.8" sheetId="16" r:id="rId17"/>
  </sheets>
  <definedNames>
    <definedName name="_xlnm._FilterDatabase" localSheetId="2" hidden="1">'Gráfico 7.2'!$A$4:$B$4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8" i="8"/>
  <c r="B7" i="7"/>
  <c r="B10" i="6"/>
  <c r="B12" i="1"/>
  <c r="B11" i="1"/>
  <c r="B10" i="1"/>
</calcChain>
</file>

<file path=xl/sharedStrings.xml><?xml version="1.0" encoding="utf-8"?>
<sst xmlns="http://schemas.openxmlformats.org/spreadsheetml/2006/main" count="219" uniqueCount="121">
  <si>
    <t>Gráfico 7.1</t>
  </si>
  <si>
    <t>Gráfico 7.2</t>
  </si>
  <si>
    <t>Gráfico 7.3</t>
  </si>
  <si>
    <t>Gráfico 7.4</t>
  </si>
  <si>
    <t>Gráfico 7.5</t>
  </si>
  <si>
    <t>Gráfico 7.6</t>
  </si>
  <si>
    <t>Gráfico 7.7</t>
  </si>
  <si>
    <t>Gráfico 7.8</t>
  </si>
  <si>
    <t>Tabla 7.1</t>
  </si>
  <si>
    <t>Tabla 7.2</t>
  </si>
  <si>
    <t>Tabla 7.3</t>
  </si>
  <si>
    <t>Tabla 7.4</t>
  </si>
  <si>
    <t>Tabla 7.5</t>
  </si>
  <si>
    <t>Tabla 7.6</t>
  </si>
  <si>
    <t>Tabla 7.7</t>
  </si>
  <si>
    <t>Tabla 7.8</t>
  </si>
  <si>
    <t>CANTIDAD</t>
  </si>
  <si>
    <t>AÑO</t>
  </si>
  <si>
    <t>COMPARENDOS IMPUESTOS NOTIFICADOS</t>
  </si>
  <si>
    <t>RECAUDO A PRECIOS DIC 2017</t>
  </si>
  <si>
    <t>FUENTE: ELABORACIÓN PROPIA A PARTIR DEL SICON Y SECRETARÍA DE HACIENDA DISTRITAL</t>
  </si>
  <si>
    <t>RECAUDO NOMINAL</t>
  </si>
  <si>
    <t>TIPO DE VEHÍCULO</t>
  </si>
  <si>
    <t>CANTIDAD DE COMPARENDOS</t>
  </si>
  <si>
    <t>Otros vehículos</t>
  </si>
  <si>
    <t>Buseta</t>
  </si>
  <si>
    <t>Micro Bus</t>
  </si>
  <si>
    <t>Micro</t>
  </si>
  <si>
    <t>Bus</t>
  </si>
  <si>
    <t>Camión</t>
  </si>
  <si>
    <t>Campero</t>
  </si>
  <si>
    <t>Camioneta</t>
  </si>
  <si>
    <t>Motocicleta</t>
  </si>
  <si>
    <t>Automóvil</t>
  </si>
  <si>
    <t>(En blanco)</t>
  </si>
  <si>
    <t>Total</t>
  </si>
  <si>
    <t>CANTIDAD DE COMPARENDOS IMPUESTOS NOTIFICADOS EN 2017</t>
  </si>
  <si>
    <t>FUENTE: ELABORACIÓN PROPIA A PARTIR DEL SICON</t>
  </si>
  <si>
    <t>CANTIDAD DE COMPARENDOS IMPUESTOS NOTIFICADOS POR TIPO DE SERVICIO DEL VEHÍCULO</t>
  </si>
  <si>
    <t>TIPO DE SERVICIO DEL VEHÍCULO</t>
  </si>
  <si>
    <t>Particular</t>
  </si>
  <si>
    <t>Público</t>
  </si>
  <si>
    <t>Otros</t>
  </si>
  <si>
    <t>Oficial/Diplomático</t>
  </si>
  <si>
    <t>Electrónico DEAP</t>
  </si>
  <si>
    <t>Electrónico</t>
  </si>
  <si>
    <t>Manual</t>
  </si>
  <si>
    <t>TIPO DE COMPARENDO</t>
  </si>
  <si>
    <t>CANTIDAD DE COMPARENDOS IMPUESTOS NOTIFICADOS POR TIPO DE COMPARENDO</t>
  </si>
  <si>
    <t>CANTIDAD DE COMPARENDOS POR INFRACCIÓN F (EMBRIAGUEZ) POR TIPO DE VEHÍCULO</t>
  </si>
  <si>
    <t>CANTIDAD DE COMPARENDOS POR INFRACCIÓN F (EMBRIAGUEZ) POR TIPO DE SERVICIO</t>
  </si>
  <si>
    <t>Otros, ofical/diplomático</t>
  </si>
  <si>
    <t>CANTIDAD DE COMPARENDOS POR INFRACCIÓN D12 POR TIPO DE VEHÍCULO</t>
  </si>
  <si>
    <t>CANTIDAD DE COMPARENDOS POR INFRACCIÓN D12 POR TIPO DE SERVICIO</t>
  </si>
  <si>
    <t>C02</t>
  </si>
  <si>
    <t>Estacionar un vehículo en sitios prohibidos.</t>
  </si>
  <si>
    <t>C14</t>
  </si>
  <si>
    <t>Transitar por sitios restringidos o en horas prohibidas por la autoridad competente.</t>
  </si>
  <si>
    <t>C31</t>
  </si>
  <si>
    <t>No acatar las señales o requerimientos impartidos por los agentes de tránsito.</t>
  </si>
  <si>
    <t>C35</t>
  </si>
  <si>
    <t>No realizar la revisión técnico-mecánica en el plazo legal establecido o cuando el vehículo no se encuentre en adecuadas condiciones técnico-mecánicas o de emisiones contaminantes.</t>
  </si>
  <si>
    <t>C24</t>
  </si>
  <si>
    <t>Conducir motocicleta sin observar las normas establecidas en el Código Nacional de Tránsito.</t>
  </si>
  <si>
    <t>H03</t>
  </si>
  <si>
    <t>El conductor pasajero o peatón, que obstaculice, perjudique, o ponga en riesgo a las demás personas o que no cumplan las normas y señales de tránsito que le sean aplicadas o no obedezca las indicaciones que les den las autoridades.</t>
  </si>
  <si>
    <t>B01</t>
  </si>
  <si>
    <t>Conducir un vehículo sin llevar consigo la licencia de conducción.</t>
  </si>
  <si>
    <t>G02</t>
  </si>
  <si>
    <t>Los peatones y ciclistas que no cumplan con las disposiciones de este código, serán amonestadas por la autoridad de tránsito competente y deberá asistir a un curso formativo dictado por las autoridades de tránsito.</t>
  </si>
  <si>
    <t>C38</t>
  </si>
  <si>
    <t>Usar sistemas móviles de comunicación o teléfonos instalados en los vehículos al momento de conducir, exceptuando si éstos son utilizados con accesorios o equipos auxiliares que permitan tener las manos libres.</t>
  </si>
  <si>
    <t>C03</t>
  </si>
  <si>
    <t>Bloquear una calzada o intersección con un vehículo, salvo cuando el bloqueo obedezca a la ocurrencia  de un accidente de transito</t>
  </si>
  <si>
    <t>CÓDIGO</t>
  </si>
  <si>
    <t>DESCRIPCIÓN DE LA INFRACCIÓN</t>
  </si>
  <si>
    <t>TOP 10 DE COMPARENDOS IMPUESTOS NOTIFICADOS EN 2017</t>
  </si>
  <si>
    <t>PRINCIPALES COMPARENDOS IMPUESTOS NOTIFICADOS A VEHÍCULOS DE SERVICIO PARTICULAR EN 2017 (SIN MOTOCICLETAS)</t>
  </si>
  <si>
    <t>El conductor pasajero o peatón, que obstaculice, perjudique oponga en riesgo a las demás personas o que no cumplan las normas y señales de tránsito que le sean aplicadas o no obedezca las indicaciones que les den las autoridades.</t>
  </si>
  <si>
    <t>PRINCIPALES COMPARENDOS IMPUESTOS NOTIFICADOS A  MOTOCICLETAS DE SERVICIO PARTICULAR EN 2017</t>
  </si>
  <si>
    <t xml:space="preserve"> C24 </t>
  </si>
  <si>
    <t xml:space="preserve"> C02 </t>
  </si>
  <si>
    <t xml:space="preserve"> C35 </t>
  </si>
  <si>
    <t xml:space="preserve"> H03 </t>
  </si>
  <si>
    <t>El conductor pasajero o peatón, que obstaculice, perjudique oponga en riesgo a las demás personas o que no cumplan las normas y señales de tránsito que le sean aplicadas o no obedezca las indicaciones que les den las autoridades</t>
  </si>
  <si>
    <t xml:space="preserve"> C31 </t>
  </si>
  <si>
    <t xml:space="preserve">Transitar por sitios restringidos o en horas prohibidas por la autoridad competente. </t>
  </si>
  <si>
    <t>PRINCIPALES COMPARENDOS IMPUESTOS NOTIFICADOS A  VEHÍCULOS DE SERVICIO PÚBLICO EN 2017</t>
  </si>
  <si>
    <t>PRINCIPALES COMPARENDOS IMPUESTOS NOTIFICADOS A  VEHÍCULOS DE SERVICIO OFICIAL EN 2017</t>
  </si>
  <si>
    <t>PRINCIPALES COMPARENDOS IMPUESTOS NOTIFICADOS A  VEHÍCULOS NO MOTORIZADOS EN 2017 (INFRACCIONES TIPO A Y H10)</t>
  </si>
  <si>
    <t>A08</t>
  </si>
  <si>
    <t>Transitar por zonas prohibidas.</t>
  </si>
  <si>
    <t>H10</t>
  </si>
  <si>
    <t>Los conductores de vehículos no automotores que incurran en las siguientes infracciones:</t>
  </si>
  <si>
    <t xml:space="preserve">a) Transitar a una distancia mayor de un (1) metro de la acera u orilla o utilizar las vías exclusivas para servicio público colectivo; </t>
  </si>
  <si>
    <t xml:space="preserve">b) Cuando transiten en grupo, y no lo hagan uno detrás de otro; </t>
  </si>
  <si>
    <t xml:space="preserve">c) No respetar las señales, normas de tránsito y límites de velocidad; </t>
  </si>
  <si>
    <t xml:space="preserve">d) Adelantar a otros vehículos por la derecha o no utilizar el carril libre a la izquierda del vehículo a sobrepasar; </t>
  </si>
  <si>
    <t>e) No usar las señales manuales detalladas en el artículo 69 de este código;</t>
  </si>
  <si>
    <t xml:space="preserve"> f) Cuando circulen en horas nocturnas, no llevar dispositivos en la parte delantera que proyecten luz blanca, y en la parte trasera que reflecte luz roja; </t>
  </si>
  <si>
    <t>g) No utilizar el casco de seguridad cuando corresponda dará lugar a la inmovilización del vehículo;</t>
  </si>
  <si>
    <t xml:space="preserve"> h) Llevar acompañante, excepto mediante el uso de dispositivos diseñados especialmente para ello, o transportar objetos que disminuyan la visibilidad o que los incomoden en la conducción;</t>
  </si>
  <si>
    <t xml:space="preserve"> i) No vestir chalecos o chaquetas reflectivas de identificación, los conductores de estos tipos de vehículos y sus acompañantes entre las 18:00 y las 6:00 horas del día siguiente, y siempre que la visibilidad sea escasa;</t>
  </si>
  <si>
    <t xml:space="preserve"> j) No respetar las indicaciones del agente de tránsito.</t>
  </si>
  <si>
    <t>A05</t>
  </si>
  <si>
    <t>No respetar las señales de tránsito.</t>
  </si>
  <si>
    <t>A06</t>
  </si>
  <si>
    <t>Transitar sin los dispositivos luminosos requeridos</t>
  </si>
  <si>
    <t>A01</t>
  </si>
  <si>
    <t>No transitar por la derecha de la vía.</t>
  </si>
  <si>
    <t>PRINCIPALES COMPARENDOS IMPUESTOS NOTIFICADOS POR INFRACCIÓN F (PEATONES) EN 2017</t>
  </si>
  <si>
    <t>F06</t>
  </si>
  <si>
    <t>Actuar de manera que ponga en peligro su integridad física.</t>
  </si>
  <si>
    <t>F07</t>
  </si>
  <si>
    <t>Cruzar la vía atravesando el tráfico vehicular en lugares en donde existen pasos peatonales.</t>
  </si>
  <si>
    <t>F03</t>
  </si>
  <si>
    <t>Cruzar por sitios no permitidos o transitar sobre el guardavías del ferrocarril.</t>
  </si>
  <si>
    <t>PRINCIPALES COMPARENDOS EDUCATIVOS IMPUESTOS NOTIFICADOS EN 2017</t>
  </si>
  <si>
    <t>G01</t>
  </si>
  <si>
    <t>El pasajero que sea sorprendido fumando en un vehículo de servicio público, será obligado a abandonar el automotor y deberá asistir a un curso de seguridad vial.</t>
  </si>
  <si>
    <t>COMPORTAMIENTO HISTÓRICO DE LOS COMPARENDOS IMPUESTOS NOTIFICADOS Y DEL RECAUDO POR CONCEPTO DE MULTAS DE TRÁNSITO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</si>
</sst>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3D43"/>
      <name val="Calibri"/>
      <family val="2"/>
      <scheme val="minor"/>
    </font>
    <font>
      <sz val="11"/>
      <color rgb="FF003D43"/>
      <name val="Calibri"/>
      <family val="2"/>
      <scheme val="minor"/>
    </font>
    <font>
      <b/>
      <sz val="11"/>
      <color rgb="FF003D43"/>
      <name val="Calibri"/>
      <family val="2"/>
      <scheme val="minor"/>
    </font>
    <font>
      <sz val="10"/>
      <color rgb="FF003D4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D43"/>
        <bgColor indexed="64"/>
      </patternFill>
    </fill>
    <fill>
      <patternFill patternType="solid">
        <fgColor rgb="FF65C5B1"/>
        <bgColor indexed="64"/>
      </patternFill>
    </fill>
    <fill>
      <patternFill patternType="solid">
        <fgColor rgb="FFDFF2E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3" borderId="0" xfId="0" applyFont="1" applyFill="1"/>
    <xf numFmtId="0" fontId="4" fillId="5" borderId="0" xfId="0" applyFont="1" applyFill="1"/>
    <xf numFmtId="0" fontId="6" fillId="2" borderId="0" xfId="0" applyFont="1" applyFill="1"/>
    <xf numFmtId="41" fontId="4" fillId="2" borderId="0" xfId="1" applyFont="1" applyFill="1"/>
    <xf numFmtId="164" fontId="4" fillId="2" borderId="0" xfId="2" applyNumberFormat="1" applyFont="1" applyFill="1"/>
    <xf numFmtId="164" fontId="4" fillId="2" borderId="0" xfId="0" applyNumberFormat="1" applyFont="1" applyFill="1"/>
    <xf numFmtId="1" fontId="2" fillId="3" borderId="0" xfId="0" applyNumberFormat="1" applyFont="1" applyFill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41" fontId="4" fillId="5" borderId="0" xfId="1" applyFont="1" applyFill="1"/>
    <xf numFmtId="41" fontId="4" fillId="2" borderId="0" xfId="0" applyNumberFormat="1" applyFont="1" applyFill="1" applyAlignment="1">
      <alignment horizontal="left"/>
    </xf>
    <xf numFmtId="41" fontId="4" fillId="2" borderId="0" xfId="0" applyNumberFormat="1" applyFont="1" applyFill="1"/>
    <xf numFmtId="41" fontId="2" fillId="3" borderId="0" xfId="0" applyNumberFormat="1" applyFont="1" applyFill="1"/>
    <xf numFmtId="41" fontId="2" fillId="3" borderId="0" xfId="0" applyNumberFormat="1" applyFont="1" applyFill="1" applyAlignment="1">
      <alignment horizontal="left"/>
    </xf>
    <xf numFmtId="41" fontId="4" fillId="5" borderId="0" xfId="0" applyNumberFormat="1" applyFont="1" applyFill="1"/>
    <xf numFmtId="41" fontId="4" fillId="5" borderId="0" xfId="0" applyNumberFormat="1" applyFont="1" applyFill="1" applyAlignment="1">
      <alignment horizontal="left"/>
    </xf>
    <xf numFmtId="41" fontId="4" fillId="2" borderId="0" xfId="0" applyNumberFormat="1" applyFont="1" applyFill="1" applyAlignment="1">
      <alignment horizontal="left" wrapText="1"/>
    </xf>
    <xf numFmtId="41" fontId="4" fillId="5" borderId="0" xfId="0" applyNumberFormat="1" applyFont="1" applyFill="1" applyAlignment="1">
      <alignment horizontal="left" wrapText="1"/>
    </xf>
    <xf numFmtId="41" fontId="4" fillId="2" borderId="0" xfId="0" applyNumberFormat="1" applyFont="1" applyFill="1" applyAlignment="1">
      <alignment vertical="center"/>
    </xf>
    <xf numFmtId="41" fontId="4" fillId="5" borderId="0" xfId="0" applyNumberFormat="1" applyFont="1" applyFill="1" applyAlignment="1">
      <alignment vertical="center"/>
    </xf>
    <xf numFmtId="41" fontId="4" fillId="2" borderId="0" xfId="0" applyNumberFormat="1" applyFont="1" applyFill="1" applyAlignment="1">
      <alignment horizontal="center" vertical="center"/>
    </xf>
    <xf numFmtId="41" fontId="4" fillId="5" borderId="0" xfId="0" applyNumberFormat="1" applyFont="1" applyFill="1" applyAlignment="1">
      <alignment horizontal="center" vertical="center"/>
    </xf>
    <xf numFmtId="41" fontId="2" fillId="3" borderId="0" xfId="0" applyNumberFormat="1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left" vertical="center" wrapText="1"/>
    </xf>
    <xf numFmtId="41" fontId="4" fillId="5" borderId="0" xfId="0" applyNumberFormat="1" applyFont="1" applyFill="1" applyAlignment="1">
      <alignment horizontal="left" vertical="center" wrapText="1"/>
    </xf>
    <xf numFmtId="41" fontId="2" fillId="3" borderId="0" xfId="0" applyNumberFormat="1" applyFont="1" applyFill="1" applyAlignment="1">
      <alignment horizontal="center" vertical="center"/>
    </xf>
    <xf numFmtId="41" fontId="6" fillId="5" borderId="0" xfId="0" applyNumberFormat="1" applyFont="1" applyFill="1" applyAlignment="1">
      <alignment horizontal="left" wrapText="1" indent="3"/>
    </xf>
    <xf numFmtId="41" fontId="2" fillId="3" borderId="0" xfId="0" applyNumberFormat="1" applyFont="1" applyFill="1" applyAlignment="1">
      <alignment horizontal="left" vertical="center"/>
    </xf>
    <xf numFmtId="41" fontId="4" fillId="5" borderId="0" xfId="0" applyNumberFormat="1" applyFont="1" applyFill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DFF2ED"/>
      <color rgb="FF65C5B1"/>
      <color rgb="FF003D43"/>
      <color rgb="FFEFF8F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1760483</xdr:colOff>
      <xdr:row>0</xdr:row>
      <xdr:rowOff>39414</xdr:rowOff>
    </xdr:from>
    <xdr:to>
      <xdr:col>1</xdr:col>
      <xdr:colOff>5537638</xdr:colOff>
      <xdr:row>8</xdr:row>
      <xdr:rowOff>171836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27" b="100000" l="296" r="99112">
                      <a14:foregroundMark x1="8876" y1="98973" x2="8876" y2="98973"/>
                      <a14:foregroundMark x1="28994" y1="71458" x2="28994" y2="71458"/>
                      <a14:foregroundMark x1="31460" y1="72279" x2="31460" y2="72279"/>
                      <a14:foregroundMark x1="34221" y1="73717" x2="34221" y2="73717"/>
                      <a14:foregroundMark x1="39546" y1="73101" x2="39546" y2="73101"/>
                      <a14:foregroundMark x1="42998" y1="72690" x2="42998" y2="72690"/>
                      <a14:foregroundMark x1="46844" y1="73101" x2="46844" y2="73101"/>
                      <a14:foregroundMark x1="49408" y1="71458" x2="49408" y2="71458"/>
                      <a14:foregroundMark x1="52761" y1="72485" x2="52761" y2="72485"/>
                      <a14:foregroundMark x1="55325" y1="73101" x2="55325" y2="73101"/>
                      <a14:foregroundMark x1="60355" y1="72279" x2="60355" y2="72279"/>
                      <a14:foregroundMark x1="60552" y1="69199" x2="60552" y2="69199"/>
                      <a14:foregroundMark x1="62229" y1="74127" x2="62229" y2="74127"/>
                      <a14:foregroundMark x1="65483" y1="73717" x2="65483" y2="73717"/>
                      <a14:foregroundMark x1="69231" y1="72485" x2="69231" y2="72485"/>
                      <a14:foregroundMark x1="71598" y1="73717" x2="71598" y2="73717"/>
                      <a14:foregroundMark x1="62229" y1="86858" x2="62229" y2="86858"/>
                      <a14:foregroundMark x1="60947" y1="86653" x2="60947" y2="86653"/>
                      <a14:foregroundMark x1="57002" y1="86858" x2="57002" y2="86858"/>
                      <a14:foregroundMark x1="53452" y1="85626" x2="53452" y2="85626"/>
                      <a14:foregroundMark x1="50099" y1="86037" x2="50099" y2="86037"/>
                      <a14:foregroundMark x1="46154" y1="86037" x2="46154" y2="86037"/>
                      <a14:foregroundMark x1="42505" y1="86037" x2="42505" y2="86037"/>
                      <a14:foregroundMark x1="38659" y1="86037" x2="38659" y2="86037"/>
                      <a14:foregroundMark x1="39250" y1="82136" x2="39250" y2="82136"/>
                      <a14:foregroundMark x1="36292" y1="85216" x2="36292" y2="85216"/>
                      <a14:backgroundMark x1="32051" y1="74333" x2="32051" y2="74333"/>
                      <a14:backgroundMark x1="40730" y1="74538" x2="40730" y2="74538"/>
                      <a14:backgroundMark x1="44083" y1="74127" x2="44083" y2="74127"/>
                      <a14:backgroundMark x1="45464" y1="87474" x2="45464" y2="87474"/>
                      <a14:backgroundMark x1="48619" y1="87474" x2="48619" y2="87474"/>
                      <a14:backgroundMark x1="52663" y1="87064" x2="52663" y2="87064"/>
                      <a14:backgroundMark x1="56213" y1="87474" x2="56213" y2="87474"/>
                      <a14:backgroundMark x1="63609" y1="87680" x2="63609" y2="87680"/>
                      <a14:backgroundMark x1="52761" y1="74538" x2="52761" y2="74538"/>
                      <a14:backgroundMark x1="63116" y1="73306" x2="63116" y2="73306"/>
                      <a14:backgroundMark x1="63215" y1="75359" x2="63215" y2="75359"/>
                      <a14:backgroundMark x1="72584" y1="75154" x2="72584" y2="75154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330466" y="39414"/>
          <a:ext cx="3777155" cy="1814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="145" zoomScaleNormal="145" workbookViewId="0">
      <selection activeCell="A26" sqref="A26"/>
    </sheetView>
  </sheetViews>
  <sheetFormatPr baseColWidth="10" defaultColWidth="0" defaultRowHeight="15" zeroHeight="1" x14ac:dyDescent="0.25"/>
  <cols>
    <col min="1" max="1" width="23.5703125" style="2" customWidth="1"/>
    <col min="2" max="2" width="140" style="2" bestFit="1" customWidth="1"/>
    <col min="3" max="3" width="11.42578125" style="2" customWidth="1"/>
    <col min="4" max="16384" width="11.42578125" style="2" hidden="1"/>
  </cols>
  <sheetData>
    <row r="1" spans="1:2" x14ac:dyDescent="0.25"/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ht="21" x14ac:dyDescent="0.35">
      <c r="A7" s="1"/>
    </row>
    <row r="8" spans="1:2" ht="21" x14ac:dyDescent="0.35">
      <c r="A8" s="1"/>
    </row>
    <row r="9" spans="1:2" x14ac:dyDescent="0.25"/>
    <row r="10" spans="1:2" x14ac:dyDescent="0.25">
      <c r="A10" s="4" t="s">
        <v>0</v>
      </c>
      <c r="B10" s="5" t="str">
        <f>+'Gráfico 7.1'!A1</f>
        <v>COMPORTAMIENTO HISTÓRICO DE LOS COMPARENDOS IMPUESTOS NOTIFICADOS Y DEL RECAUDO POR CONCEPTO DE MULTAS DE TRÁNSITO Y TRANSPORTE</v>
      </c>
    </row>
    <row r="11" spans="1:2" x14ac:dyDescent="0.25">
      <c r="A11" s="4" t="s">
        <v>1</v>
      </c>
      <c r="B11" s="2" t="str">
        <f>+'Gráfico 7.2'!A1</f>
        <v>CANTIDAD DE COMPARENDOS IMPUESTOS NOTIFICADOS EN 2017</v>
      </c>
    </row>
    <row r="12" spans="1:2" x14ac:dyDescent="0.25">
      <c r="A12" s="4" t="s">
        <v>2</v>
      </c>
      <c r="B12" s="5" t="str">
        <f>+'Gráfico 7.3'!A1</f>
        <v>CANTIDAD DE COMPARENDOS IMPUESTOS NOTIFICADOS POR TIPO DE SERVICIO DEL VEHÍCULO</v>
      </c>
    </row>
    <row r="13" spans="1:2" x14ac:dyDescent="0.25">
      <c r="A13" s="4" t="s">
        <v>3</v>
      </c>
      <c r="B13" s="2" t="str">
        <f>+'Gráfico 7.4'!A1</f>
        <v>CANTIDAD DE COMPARENDOS IMPUESTOS NOTIFICADOS POR TIPO DE COMPARENDO</v>
      </c>
    </row>
    <row r="14" spans="1:2" x14ac:dyDescent="0.25">
      <c r="A14" s="4" t="s">
        <v>4</v>
      </c>
      <c r="B14" s="5" t="str">
        <f>+'Gráfico 7.5'!A1</f>
        <v>CANTIDAD DE COMPARENDOS POR INFRACCIÓN F (EMBRIAGUEZ) POR TIPO DE VEHÍCULO</v>
      </c>
    </row>
    <row r="15" spans="1:2" x14ac:dyDescent="0.25">
      <c r="A15" s="4" t="s">
        <v>5</v>
      </c>
      <c r="B15" s="2" t="str">
        <f>+'Gráfico 7.6'!A1</f>
        <v>CANTIDAD DE COMPARENDOS POR INFRACCIÓN F (EMBRIAGUEZ) POR TIPO DE SERVICIO</v>
      </c>
    </row>
    <row r="16" spans="1:2" x14ac:dyDescent="0.25">
      <c r="A16" s="4" t="s">
        <v>6</v>
      </c>
      <c r="B16" s="5" t="str">
        <f>+'Gráfico 7.7'!A1</f>
        <v>CANTIDAD DE COMPARENDOS POR INFRACCIÓN D12 POR TIPO DE VEHÍCULO</v>
      </c>
    </row>
    <row r="17" spans="1:2" x14ac:dyDescent="0.25">
      <c r="A17" s="4" t="s">
        <v>7</v>
      </c>
      <c r="B17" s="2" t="str">
        <f>+'Gráfico 7.8'!A1</f>
        <v>CANTIDAD DE COMPARENDOS POR INFRACCIÓN D12 POR TIPO DE SERVICIO</v>
      </c>
    </row>
    <row r="18" spans="1:2" x14ac:dyDescent="0.25">
      <c r="A18" s="4" t="s">
        <v>8</v>
      </c>
      <c r="B18" s="5" t="str">
        <f>+'Tabla 7.1'!A1</f>
        <v>TOP 10 DE COMPARENDOS IMPUESTOS NOTIFICADOS EN 2017</v>
      </c>
    </row>
    <row r="19" spans="1:2" x14ac:dyDescent="0.25">
      <c r="A19" s="4" t="s">
        <v>9</v>
      </c>
      <c r="B19" s="2" t="str">
        <f>+'Tabla 7.2'!A1</f>
        <v>PRINCIPALES COMPARENDOS IMPUESTOS NOTIFICADOS A VEHÍCULOS DE SERVICIO PARTICULAR EN 2017 (SIN MOTOCICLETAS)</v>
      </c>
    </row>
    <row r="20" spans="1:2" x14ac:dyDescent="0.25">
      <c r="A20" s="4" t="s">
        <v>10</v>
      </c>
      <c r="B20" s="5" t="str">
        <f>+'Tabla 7.3'!A1</f>
        <v>PRINCIPALES COMPARENDOS IMPUESTOS NOTIFICADOS A  MOTOCICLETAS DE SERVICIO PARTICULAR EN 2017</v>
      </c>
    </row>
    <row r="21" spans="1:2" x14ac:dyDescent="0.25">
      <c r="A21" s="4" t="s">
        <v>11</v>
      </c>
      <c r="B21" s="2" t="str">
        <f>+'Tabla 7.4'!A1</f>
        <v>PRINCIPALES COMPARENDOS IMPUESTOS NOTIFICADOS A  VEHÍCULOS DE SERVICIO PÚBLICO EN 2017</v>
      </c>
    </row>
    <row r="22" spans="1:2" x14ac:dyDescent="0.25">
      <c r="A22" s="4" t="s">
        <v>12</v>
      </c>
      <c r="B22" s="5" t="str">
        <f>+'Tabla 7.5'!A1</f>
        <v>PRINCIPALES COMPARENDOS IMPUESTOS NOTIFICADOS A  VEHÍCULOS DE SERVICIO OFICIAL EN 2017</v>
      </c>
    </row>
    <row r="23" spans="1:2" x14ac:dyDescent="0.25">
      <c r="A23" s="4" t="s">
        <v>13</v>
      </c>
      <c r="B23" s="2" t="str">
        <f>+'Tabla 7.6'!A1</f>
        <v>PRINCIPALES COMPARENDOS IMPUESTOS NOTIFICADOS A  VEHÍCULOS NO MOTORIZADOS EN 2017 (INFRACCIONES TIPO A Y H10)</v>
      </c>
    </row>
    <row r="24" spans="1:2" x14ac:dyDescent="0.25">
      <c r="A24" s="4" t="s">
        <v>14</v>
      </c>
      <c r="B24" s="5" t="str">
        <f>+'Tabla 7.7'!A1</f>
        <v>PRINCIPALES COMPARENDOS IMPUESTOS NOTIFICADOS POR INFRACCIÓN F (PEATONES) EN 2017</v>
      </c>
    </row>
    <row r="25" spans="1:2" x14ac:dyDescent="0.25">
      <c r="A25" s="4" t="s">
        <v>15</v>
      </c>
      <c r="B25" s="2" t="str">
        <f>+'Tabla 7.8'!A1</f>
        <v>PRINCIPALES COMPARENDOS EDUCATIVOS IMPUESTOS NOTIFICADOS EN 2017</v>
      </c>
    </row>
    <row r="26" spans="1:2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45" zoomScaleNormal="145" workbookViewId="0">
      <selection activeCell="A15" sqref="A15"/>
    </sheetView>
  </sheetViews>
  <sheetFormatPr baseColWidth="10" defaultColWidth="0" defaultRowHeight="15" zeroHeight="1" x14ac:dyDescent="0.25"/>
  <cols>
    <col min="1" max="2" width="11.42578125" style="2" customWidth="1"/>
    <col min="3" max="3" width="92.28515625" style="2" bestFit="1" customWidth="1"/>
    <col min="4" max="4" width="11.42578125" style="2" customWidth="1"/>
    <col min="5" max="16384" width="11.42578125" style="2" hidden="1"/>
  </cols>
  <sheetData>
    <row r="1" spans="1:3" x14ac:dyDescent="0.25">
      <c r="A1" s="3" t="s">
        <v>76</v>
      </c>
    </row>
    <row r="2" spans="1:3" x14ac:dyDescent="0.25">
      <c r="A2" s="6" t="s">
        <v>37</v>
      </c>
    </row>
    <row r="3" spans="1:3" x14ac:dyDescent="0.25"/>
    <row r="4" spans="1:3" x14ac:dyDescent="0.25">
      <c r="A4" s="10" t="s">
        <v>74</v>
      </c>
      <c r="B4" s="11" t="s">
        <v>16</v>
      </c>
      <c r="C4" s="10" t="s">
        <v>75</v>
      </c>
    </row>
    <row r="5" spans="1:3" x14ac:dyDescent="0.25">
      <c r="A5" s="25" t="s">
        <v>54</v>
      </c>
      <c r="B5" s="23">
        <v>151128</v>
      </c>
      <c r="C5" s="19" t="s">
        <v>55</v>
      </c>
    </row>
    <row r="6" spans="1:3" x14ac:dyDescent="0.25">
      <c r="A6" s="25" t="s">
        <v>56</v>
      </c>
      <c r="B6" s="24">
        <v>59086</v>
      </c>
      <c r="C6" s="20" t="s">
        <v>57</v>
      </c>
    </row>
    <row r="7" spans="1:3" x14ac:dyDescent="0.25">
      <c r="A7" s="25" t="s">
        <v>58</v>
      </c>
      <c r="B7" s="23">
        <v>45360</v>
      </c>
      <c r="C7" s="19" t="s">
        <v>59</v>
      </c>
    </row>
    <row r="8" spans="1:3" ht="30" x14ac:dyDescent="0.25">
      <c r="A8" s="25" t="s">
        <v>60</v>
      </c>
      <c r="B8" s="24">
        <v>39815</v>
      </c>
      <c r="C8" s="20" t="s">
        <v>61</v>
      </c>
    </row>
    <row r="9" spans="1:3" x14ac:dyDescent="0.25">
      <c r="A9" s="25" t="s">
        <v>62</v>
      </c>
      <c r="B9" s="23">
        <v>37380</v>
      </c>
      <c r="C9" s="19" t="s">
        <v>63</v>
      </c>
    </row>
    <row r="10" spans="1:3" ht="45" x14ac:dyDescent="0.25">
      <c r="A10" s="25" t="s">
        <v>64</v>
      </c>
      <c r="B10" s="24">
        <v>28725</v>
      </c>
      <c r="C10" s="20" t="s">
        <v>65</v>
      </c>
    </row>
    <row r="11" spans="1:3" x14ac:dyDescent="0.25">
      <c r="A11" s="25" t="s">
        <v>66</v>
      </c>
      <c r="B11" s="23">
        <v>16060</v>
      </c>
      <c r="C11" s="19" t="s">
        <v>67</v>
      </c>
    </row>
    <row r="12" spans="1:3" ht="45" x14ac:dyDescent="0.25">
      <c r="A12" s="25" t="s">
        <v>68</v>
      </c>
      <c r="B12" s="24">
        <v>14026</v>
      </c>
      <c r="C12" s="20" t="s">
        <v>69</v>
      </c>
    </row>
    <row r="13" spans="1:3" ht="45" x14ac:dyDescent="0.25">
      <c r="A13" s="25" t="s">
        <v>70</v>
      </c>
      <c r="B13" s="23">
        <v>9836</v>
      </c>
      <c r="C13" s="19" t="s">
        <v>71</v>
      </c>
    </row>
    <row r="14" spans="1:3" ht="30" x14ac:dyDescent="0.25">
      <c r="A14" s="25" t="s">
        <v>72</v>
      </c>
      <c r="B14" s="24">
        <v>9672</v>
      </c>
      <c r="C14" s="20" t="s">
        <v>73</v>
      </c>
    </row>
    <row r="15" spans="1:3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45" zoomScaleNormal="145" workbookViewId="0">
      <selection activeCell="A10" sqref="A10"/>
    </sheetView>
  </sheetViews>
  <sheetFormatPr baseColWidth="10" defaultColWidth="0" defaultRowHeight="15" zeroHeight="1" x14ac:dyDescent="0.25"/>
  <cols>
    <col min="1" max="1" width="12.7109375" style="2" customWidth="1"/>
    <col min="2" max="2" width="11.42578125" style="2" customWidth="1"/>
    <col min="3" max="3" width="79.7109375" style="2" customWidth="1"/>
    <col min="4" max="4" width="11.42578125" style="2" customWidth="1"/>
    <col min="5" max="16384" width="11.42578125" style="2" hidden="1"/>
  </cols>
  <sheetData>
    <row r="1" spans="1:3" x14ac:dyDescent="0.25">
      <c r="A1" s="3" t="s">
        <v>77</v>
      </c>
    </row>
    <row r="2" spans="1:3" x14ac:dyDescent="0.25">
      <c r="A2" s="6" t="s">
        <v>37</v>
      </c>
    </row>
    <row r="3" spans="1:3" x14ac:dyDescent="0.25"/>
    <row r="4" spans="1:3" x14ac:dyDescent="0.25">
      <c r="A4" s="10" t="s">
        <v>74</v>
      </c>
      <c r="B4" s="11" t="s">
        <v>16</v>
      </c>
      <c r="C4" s="10" t="s">
        <v>75</v>
      </c>
    </row>
    <row r="5" spans="1:3" x14ac:dyDescent="0.25">
      <c r="A5" s="25" t="s">
        <v>54</v>
      </c>
      <c r="B5" s="23">
        <v>101297</v>
      </c>
      <c r="C5" s="19" t="s">
        <v>55</v>
      </c>
    </row>
    <row r="6" spans="1:3" x14ac:dyDescent="0.25">
      <c r="A6" s="25" t="s">
        <v>56</v>
      </c>
      <c r="B6" s="24">
        <v>40094</v>
      </c>
      <c r="C6" s="20" t="s">
        <v>57</v>
      </c>
    </row>
    <row r="7" spans="1:3" x14ac:dyDescent="0.25">
      <c r="A7" s="25" t="s">
        <v>58</v>
      </c>
      <c r="B7" s="23">
        <v>23343</v>
      </c>
      <c r="C7" s="19" t="s">
        <v>59</v>
      </c>
    </row>
    <row r="8" spans="1:3" ht="45" x14ac:dyDescent="0.25">
      <c r="A8" s="25" t="s">
        <v>60</v>
      </c>
      <c r="B8" s="24">
        <v>13325</v>
      </c>
      <c r="C8" s="20" t="s">
        <v>61</v>
      </c>
    </row>
    <row r="9" spans="1:3" ht="45" x14ac:dyDescent="0.25">
      <c r="A9" s="25" t="s">
        <v>64</v>
      </c>
      <c r="B9" s="23">
        <v>9320</v>
      </c>
      <c r="C9" s="19" t="s">
        <v>78</v>
      </c>
    </row>
    <row r="10" spans="1:3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45" zoomScaleNormal="145" workbookViewId="0">
      <selection activeCell="A10" sqref="A10"/>
    </sheetView>
  </sheetViews>
  <sheetFormatPr baseColWidth="10" defaultColWidth="0" defaultRowHeight="15" zeroHeight="1" x14ac:dyDescent="0.25"/>
  <cols>
    <col min="1" max="1" width="15.5703125" style="2" customWidth="1"/>
    <col min="2" max="2" width="11.42578125" style="2" customWidth="1"/>
    <col min="3" max="3" width="68.140625" style="2" customWidth="1"/>
    <col min="4" max="4" width="11.42578125" style="2" customWidth="1"/>
    <col min="5" max="16384" width="11.42578125" style="2" hidden="1"/>
  </cols>
  <sheetData>
    <row r="1" spans="1:3" x14ac:dyDescent="0.25">
      <c r="A1" s="3" t="s">
        <v>79</v>
      </c>
    </row>
    <row r="2" spans="1:3" x14ac:dyDescent="0.25">
      <c r="A2" s="6" t="s">
        <v>37</v>
      </c>
    </row>
    <row r="3" spans="1:3" x14ac:dyDescent="0.25"/>
    <row r="4" spans="1:3" x14ac:dyDescent="0.25">
      <c r="A4" s="10" t="s">
        <v>74</v>
      </c>
      <c r="B4" s="11" t="s">
        <v>16</v>
      </c>
      <c r="C4" s="10" t="s">
        <v>75</v>
      </c>
    </row>
    <row r="5" spans="1:3" ht="30" x14ac:dyDescent="0.25">
      <c r="A5" s="25" t="s">
        <v>80</v>
      </c>
      <c r="B5" s="23">
        <v>35891</v>
      </c>
      <c r="C5" s="26" t="s">
        <v>63</v>
      </c>
    </row>
    <row r="6" spans="1:3" x14ac:dyDescent="0.25">
      <c r="A6" s="25" t="s">
        <v>81</v>
      </c>
      <c r="B6" s="24">
        <v>29052</v>
      </c>
      <c r="C6" s="27" t="s">
        <v>55</v>
      </c>
    </row>
    <row r="7" spans="1:3" ht="45" x14ac:dyDescent="0.25">
      <c r="A7" s="25" t="s">
        <v>82</v>
      </c>
      <c r="B7" s="23">
        <v>15954</v>
      </c>
      <c r="C7" s="26" t="s">
        <v>61</v>
      </c>
    </row>
    <row r="8" spans="1:3" ht="60" x14ac:dyDescent="0.25">
      <c r="A8" s="25" t="s">
        <v>83</v>
      </c>
      <c r="B8" s="24">
        <v>9333</v>
      </c>
      <c r="C8" s="27" t="s">
        <v>84</v>
      </c>
    </row>
    <row r="9" spans="1:3" ht="30" x14ac:dyDescent="0.25">
      <c r="A9" s="25" t="s">
        <v>85</v>
      </c>
      <c r="B9" s="23">
        <v>8535</v>
      </c>
      <c r="C9" s="26" t="s">
        <v>59</v>
      </c>
    </row>
    <row r="10" spans="1:3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45" zoomScaleNormal="145" workbookViewId="0">
      <selection activeCell="A10" sqref="A10"/>
    </sheetView>
  </sheetViews>
  <sheetFormatPr baseColWidth="10" defaultColWidth="0" defaultRowHeight="15" zeroHeight="1" x14ac:dyDescent="0.25"/>
  <cols>
    <col min="1" max="1" width="15.140625" style="2" customWidth="1"/>
    <col min="2" max="2" width="13.5703125" style="2" customWidth="1"/>
    <col min="3" max="3" width="67.42578125" style="2" customWidth="1"/>
    <col min="4" max="4" width="11.42578125" style="2" customWidth="1"/>
    <col min="5" max="16384" width="11.42578125" style="2" hidden="1"/>
  </cols>
  <sheetData>
    <row r="1" spans="1:3" x14ac:dyDescent="0.25">
      <c r="A1" s="3" t="s">
        <v>87</v>
      </c>
    </row>
    <row r="2" spans="1:3" x14ac:dyDescent="0.25">
      <c r="A2" s="6" t="s">
        <v>37</v>
      </c>
    </row>
    <row r="3" spans="1:3" x14ac:dyDescent="0.25"/>
    <row r="4" spans="1:3" x14ac:dyDescent="0.25">
      <c r="A4" s="10" t="s">
        <v>74</v>
      </c>
      <c r="B4" s="11" t="s">
        <v>16</v>
      </c>
      <c r="C4" s="10" t="s">
        <v>75</v>
      </c>
    </row>
    <row r="5" spans="1:3" x14ac:dyDescent="0.25">
      <c r="A5" s="28" t="s">
        <v>54</v>
      </c>
      <c r="B5" s="23">
        <v>16849</v>
      </c>
      <c r="C5" s="26" t="s">
        <v>55</v>
      </c>
    </row>
    <row r="6" spans="1:3" ht="30" x14ac:dyDescent="0.25">
      <c r="A6" s="28" t="s">
        <v>56</v>
      </c>
      <c r="B6" s="24">
        <v>14175</v>
      </c>
      <c r="C6" s="27" t="s">
        <v>86</v>
      </c>
    </row>
    <row r="7" spans="1:3" ht="30" x14ac:dyDescent="0.25">
      <c r="A7" s="28" t="s">
        <v>58</v>
      </c>
      <c r="B7" s="23">
        <v>12806</v>
      </c>
      <c r="C7" s="26" t="s">
        <v>59</v>
      </c>
    </row>
    <row r="8" spans="1:3" ht="48" customHeight="1" x14ac:dyDescent="0.25">
      <c r="A8" s="28" t="s">
        <v>60</v>
      </c>
      <c r="B8" s="24">
        <v>9962</v>
      </c>
      <c r="C8" s="27" t="s">
        <v>61</v>
      </c>
    </row>
    <row r="9" spans="1:3" ht="60" x14ac:dyDescent="0.25">
      <c r="A9" s="28" t="s">
        <v>64</v>
      </c>
      <c r="B9" s="23">
        <v>5423</v>
      </c>
      <c r="C9" s="26" t="s">
        <v>78</v>
      </c>
    </row>
    <row r="10" spans="1:3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45" zoomScaleNormal="145" workbookViewId="0">
      <selection activeCell="A10" sqref="A10"/>
    </sheetView>
  </sheetViews>
  <sheetFormatPr baseColWidth="10" defaultColWidth="0" defaultRowHeight="15" zeroHeight="1" x14ac:dyDescent="0.25"/>
  <cols>
    <col min="1" max="2" width="11.42578125" style="2" customWidth="1"/>
    <col min="3" max="3" width="61.85546875" style="2" customWidth="1"/>
    <col min="4" max="5" width="11.42578125" style="2" customWidth="1"/>
    <col min="6" max="16384" width="11.42578125" style="2" hidden="1"/>
  </cols>
  <sheetData>
    <row r="1" spans="1:3" x14ac:dyDescent="0.25">
      <c r="A1" s="3" t="s">
        <v>88</v>
      </c>
    </row>
    <row r="2" spans="1:3" x14ac:dyDescent="0.25">
      <c r="A2" s="6" t="s">
        <v>37</v>
      </c>
    </row>
    <row r="3" spans="1:3" x14ac:dyDescent="0.25"/>
    <row r="4" spans="1:3" x14ac:dyDescent="0.25">
      <c r="A4" s="10" t="s">
        <v>74</v>
      </c>
      <c r="B4" s="11" t="s">
        <v>16</v>
      </c>
      <c r="C4" s="10" t="s">
        <v>75</v>
      </c>
    </row>
    <row r="5" spans="1:3" x14ac:dyDescent="0.25">
      <c r="A5" s="25" t="s">
        <v>54</v>
      </c>
      <c r="B5" s="21">
        <v>2473</v>
      </c>
      <c r="C5" s="19" t="s">
        <v>55</v>
      </c>
    </row>
    <row r="6" spans="1:3" ht="30" x14ac:dyDescent="0.25">
      <c r="A6" s="25" t="s">
        <v>56</v>
      </c>
      <c r="B6" s="22">
        <v>696</v>
      </c>
      <c r="C6" s="20" t="s">
        <v>57</v>
      </c>
    </row>
    <row r="7" spans="1:3" ht="30" x14ac:dyDescent="0.25">
      <c r="A7" s="25" t="s">
        <v>62</v>
      </c>
      <c r="B7" s="21">
        <v>642</v>
      </c>
      <c r="C7" s="19" t="s">
        <v>63</v>
      </c>
    </row>
    <row r="8" spans="1:3" ht="30" x14ac:dyDescent="0.25">
      <c r="A8" s="25" t="s">
        <v>58</v>
      </c>
      <c r="B8" s="22">
        <v>634</v>
      </c>
      <c r="C8" s="20" t="s">
        <v>59</v>
      </c>
    </row>
    <row r="9" spans="1:3" ht="60" x14ac:dyDescent="0.25">
      <c r="A9" s="25" t="s">
        <v>64</v>
      </c>
      <c r="B9" s="21">
        <v>503</v>
      </c>
      <c r="C9" s="19" t="s">
        <v>78</v>
      </c>
    </row>
    <row r="10" spans="1:3" x14ac:dyDescent="0.25"/>
    <row r="11" spans="1:3" hidden="1" x14ac:dyDescent="0.25"/>
    <row r="12" spans="1:3" hidden="1" x14ac:dyDescent="0.25"/>
    <row r="13" spans="1:3" hidden="1" x14ac:dyDescent="0.25"/>
    <row r="14" spans="1:3" hidden="1" x14ac:dyDescent="0.25"/>
    <row r="15" spans="1:3" hidden="1" x14ac:dyDescent="0.25"/>
    <row r="16" spans="1:3" hidden="1" x14ac:dyDescent="0.25"/>
    <row r="17" spans="3:3" hidden="1" x14ac:dyDescent="0.25"/>
    <row r="18" spans="3:3" hidden="1" x14ac:dyDescent="0.25"/>
    <row r="19" spans="3:3" hidden="1" x14ac:dyDescent="0.25"/>
    <row r="20" spans="3:3" hidden="1" x14ac:dyDescent="0.25"/>
    <row r="21" spans="3:3" hidden="1" x14ac:dyDescent="0.25"/>
    <row r="22" spans="3:3" hidden="1" x14ac:dyDescent="0.25"/>
    <row r="23" spans="3:3" hidden="1" x14ac:dyDescent="0.25"/>
    <row r="24" spans="3:3" hidden="1" x14ac:dyDescent="0.25"/>
    <row r="25" spans="3:3" hidden="1" x14ac:dyDescent="0.25"/>
    <row r="26" spans="3:3" hidden="1" x14ac:dyDescent="0.25"/>
    <row r="27" spans="3:3" hidden="1" x14ac:dyDescent="0.25"/>
    <row r="28" spans="3:3" hidden="1" x14ac:dyDescent="0.25"/>
    <row r="29" spans="3:3" hidden="1" x14ac:dyDescent="0.25"/>
    <row r="30" spans="3:3" hidden="1" x14ac:dyDescent="0.25"/>
    <row r="31" spans="3:3" hidden="1" x14ac:dyDescent="0.25"/>
    <row r="32" spans="3:3" hidden="1" x14ac:dyDescent="0.25">
      <c r="C32" s="1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145" zoomScaleNormal="145" workbookViewId="0">
      <selection activeCell="A20" sqref="A20"/>
    </sheetView>
  </sheetViews>
  <sheetFormatPr baseColWidth="10" defaultColWidth="0" defaultRowHeight="15" zeroHeight="1" x14ac:dyDescent="0.25"/>
  <cols>
    <col min="1" max="1" width="13.85546875" style="2" customWidth="1"/>
    <col min="2" max="2" width="14.85546875" style="2" customWidth="1"/>
    <col min="3" max="3" width="79.42578125" style="2" customWidth="1"/>
    <col min="4" max="4" width="11.42578125" style="2" customWidth="1"/>
    <col min="5" max="16384" width="11.42578125" style="2" hidden="1"/>
  </cols>
  <sheetData>
    <row r="1" spans="1:3" x14ac:dyDescent="0.25">
      <c r="A1" s="3" t="s">
        <v>89</v>
      </c>
    </row>
    <row r="2" spans="1:3" x14ac:dyDescent="0.25">
      <c r="A2" s="6" t="s">
        <v>37</v>
      </c>
    </row>
    <row r="3" spans="1:3" x14ac:dyDescent="0.25"/>
    <row r="4" spans="1:3" x14ac:dyDescent="0.25">
      <c r="A4" s="10" t="s">
        <v>74</v>
      </c>
      <c r="B4" s="11" t="s">
        <v>16</v>
      </c>
      <c r="C4" s="10" t="s">
        <v>75</v>
      </c>
    </row>
    <row r="5" spans="1:3" x14ac:dyDescent="0.25">
      <c r="A5" s="25" t="s">
        <v>90</v>
      </c>
      <c r="B5" s="14">
        <v>7416</v>
      </c>
      <c r="C5" s="19" t="s">
        <v>91</v>
      </c>
    </row>
    <row r="6" spans="1:3" ht="30" x14ac:dyDescent="0.25">
      <c r="A6" s="30" t="s">
        <v>92</v>
      </c>
      <c r="B6" s="31">
        <v>2852</v>
      </c>
      <c r="C6" s="20" t="s">
        <v>93</v>
      </c>
    </row>
    <row r="7" spans="1:3" ht="26.25" x14ac:dyDescent="0.25">
      <c r="A7" s="30"/>
      <c r="B7" s="31"/>
      <c r="C7" s="29" t="s">
        <v>94</v>
      </c>
    </row>
    <row r="8" spans="1:3" x14ac:dyDescent="0.25">
      <c r="A8" s="30"/>
      <c r="B8" s="31"/>
      <c r="C8" s="29" t="s">
        <v>95</v>
      </c>
    </row>
    <row r="9" spans="1:3" x14ac:dyDescent="0.25">
      <c r="A9" s="30"/>
      <c r="B9" s="31"/>
      <c r="C9" s="29" t="s">
        <v>96</v>
      </c>
    </row>
    <row r="10" spans="1:3" ht="26.25" x14ac:dyDescent="0.25">
      <c r="A10" s="30"/>
      <c r="B10" s="31"/>
      <c r="C10" s="29" t="s">
        <v>97</v>
      </c>
    </row>
    <row r="11" spans="1:3" x14ac:dyDescent="0.25">
      <c r="A11" s="30"/>
      <c r="B11" s="31"/>
      <c r="C11" s="29" t="s">
        <v>98</v>
      </c>
    </row>
    <row r="12" spans="1:3" ht="26.25" x14ac:dyDescent="0.25">
      <c r="A12" s="30"/>
      <c r="B12" s="31"/>
      <c r="C12" s="29" t="s">
        <v>99</v>
      </c>
    </row>
    <row r="13" spans="1:3" ht="26.25" x14ac:dyDescent="0.25">
      <c r="A13" s="30"/>
      <c r="B13" s="31"/>
      <c r="C13" s="29" t="s">
        <v>100</v>
      </c>
    </row>
    <row r="14" spans="1:3" ht="39" x14ac:dyDescent="0.25">
      <c r="A14" s="30"/>
      <c r="B14" s="31"/>
      <c r="C14" s="29" t="s">
        <v>101</v>
      </c>
    </row>
    <row r="15" spans="1:3" ht="39" x14ac:dyDescent="0.25">
      <c r="A15" s="30"/>
      <c r="B15" s="31"/>
      <c r="C15" s="29" t="s">
        <v>102</v>
      </c>
    </row>
    <row r="16" spans="1:3" x14ac:dyDescent="0.25">
      <c r="A16" s="30"/>
      <c r="B16" s="31"/>
      <c r="C16" s="29" t="s">
        <v>103</v>
      </c>
    </row>
    <row r="17" spans="1:3" x14ac:dyDescent="0.25">
      <c r="A17" s="25" t="s">
        <v>104</v>
      </c>
      <c r="B17" s="14">
        <v>1521</v>
      </c>
      <c r="C17" s="19" t="s">
        <v>105</v>
      </c>
    </row>
    <row r="18" spans="1:3" x14ac:dyDescent="0.25">
      <c r="A18" s="25" t="s">
        <v>106</v>
      </c>
      <c r="B18" s="17">
        <v>977</v>
      </c>
      <c r="C18" s="20" t="s">
        <v>107</v>
      </c>
    </row>
    <row r="19" spans="1:3" x14ac:dyDescent="0.25">
      <c r="A19" s="25" t="s">
        <v>108</v>
      </c>
      <c r="B19" s="14">
        <v>356</v>
      </c>
      <c r="C19" s="19" t="s">
        <v>109</v>
      </c>
    </row>
    <row r="20" spans="1:3" x14ac:dyDescent="0.25"/>
  </sheetData>
  <mergeCells count="2">
    <mergeCell ref="A6:A16"/>
    <mergeCell ref="B6:B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145" zoomScaleNormal="145" workbookViewId="0">
      <selection activeCell="A8" sqref="A8"/>
    </sheetView>
  </sheetViews>
  <sheetFormatPr baseColWidth="10" defaultColWidth="0" defaultRowHeight="15" zeroHeight="1" x14ac:dyDescent="0.25"/>
  <cols>
    <col min="1" max="1" width="11.42578125" style="2" customWidth="1"/>
    <col min="2" max="2" width="14.140625" style="2" customWidth="1"/>
    <col min="3" max="3" width="49.85546875" style="2" customWidth="1"/>
    <col min="4" max="4" width="15" style="2" customWidth="1"/>
    <col min="5" max="16384" width="11.42578125" style="2" hidden="1"/>
  </cols>
  <sheetData>
    <row r="1" spans="1:3" x14ac:dyDescent="0.25">
      <c r="A1" s="3" t="s">
        <v>110</v>
      </c>
    </row>
    <row r="2" spans="1:3" x14ac:dyDescent="0.25">
      <c r="A2" s="6" t="s">
        <v>37</v>
      </c>
    </row>
    <row r="3" spans="1:3" x14ac:dyDescent="0.25"/>
    <row r="4" spans="1:3" x14ac:dyDescent="0.25">
      <c r="A4" s="10" t="s">
        <v>74</v>
      </c>
      <c r="B4" s="11" t="s">
        <v>16</v>
      </c>
      <c r="C4" s="10" t="s">
        <v>75</v>
      </c>
    </row>
    <row r="5" spans="1:3" ht="30" x14ac:dyDescent="0.25">
      <c r="A5" s="25" t="s">
        <v>111</v>
      </c>
      <c r="B5" s="23">
        <v>4236</v>
      </c>
      <c r="C5" s="19" t="s">
        <v>112</v>
      </c>
    </row>
    <row r="6" spans="1:3" ht="30" x14ac:dyDescent="0.25">
      <c r="A6" s="25" t="s">
        <v>113</v>
      </c>
      <c r="B6" s="24">
        <v>4211</v>
      </c>
      <c r="C6" s="20" t="s">
        <v>114</v>
      </c>
    </row>
    <row r="7" spans="1:3" ht="30" x14ac:dyDescent="0.25">
      <c r="A7" s="25" t="s">
        <v>115</v>
      </c>
      <c r="B7" s="23">
        <v>241</v>
      </c>
      <c r="C7" s="19" t="s">
        <v>116</v>
      </c>
    </row>
    <row r="8" spans="1:3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145" zoomScaleNormal="145" workbookViewId="0">
      <selection activeCell="A7" sqref="A7"/>
    </sheetView>
  </sheetViews>
  <sheetFormatPr baseColWidth="10" defaultColWidth="0" defaultRowHeight="15" zeroHeight="1" x14ac:dyDescent="0.25"/>
  <cols>
    <col min="1" max="2" width="11.42578125" style="2" customWidth="1"/>
    <col min="3" max="3" width="64" style="2" customWidth="1"/>
    <col min="4" max="4" width="11.42578125" style="2" customWidth="1"/>
    <col min="5" max="16384" width="11.42578125" style="2" hidden="1"/>
  </cols>
  <sheetData>
    <row r="1" spans="1:3" x14ac:dyDescent="0.25">
      <c r="A1" s="3" t="s">
        <v>117</v>
      </c>
    </row>
    <row r="2" spans="1:3" x14ac:dyDescent="0.25">
      <c r="A2" s="6" t="s">
        <v>37</v>
      </c>
    </row>
    <row r="3" spans="1:3" x14ac:dyDescent="0.25"/>
    <row r="4" spans="1:3" x14ac:dyDescent="0.25">
      <c r="A4" s="10" t="s">
        <v>74</v>
      </c>
      <c r="B4" s="11" t="s">
        <v>16</v>
      </c>
      <c r="C4" s="10" t="s">
        <v>75</v>
      </c>
    </row>
    <row r="5" spans="1:3" ht="45" x14ac:dyDescent="0.25">
      <c r="A5" s="25" t="s">
        <v>118</v>
      </c>
      <c r="B5" s="23">
        <v>216</v>
      </c>
      <c r="C5" s="19" t="s">
        <v>119</v>
      </c>
    </row>
    <row r="6" spans="1:3" ht="60" x14ac:dyDescent="0.25">
      <c r="A6" s="25" t="s">
        <v>68</v>
      </c>
      <c r="B6" s="24">
        <v>14026</v>
      </c>
      <c r="C6" s="27" t="s">
        <v>69</v>
      </c>
    </row>
    <row r="7" spans="1:3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"/>
  <sheetViews>
    <sheetView zoomScale="145" zoomScaleNormal="145" workbookViewId="0">
      <selection activeCell="A7" sqref="A7"/>
    </sheetView>
  </sheetViews>
  <sheetFormatPr baseColWidth="10" defaultColWidth="0" defaultRowHeight="15" zeroHeight="1" x14ac:dyDescent="0.25"/>
  <cols>
    <col min="1" max="1" width="11.42578125" style="2" customWidth="1"/>
    <col min="2" max="2" width="39.28515625" style="2" bestFit="1" customWidth="1"/>
    <col min="3" max="3" width="20.140625" style="2" bestFit="1" customWidth="1"/>
    <col min="4" max="4" width="27.5703125" style="2" bestFit="1" customWidth="1"/>
    <col min="5" max="5" width="38" style="2" customWidth="1"/>
    <col min="6" max="16383" width="11.42578125" style="2" hidden="1"/>
    <col min="16384" max="16384" width="6.42578125" style="2" hidden="1" customWidth="1"/>
  </cols>
  <sheetData>
    <row r="1" spans="1:4" x14ac:dyDescent="0.25">
      <c r="A1" s="3" t="s">
        <v>120</v>
      </c>
    </row>
    <row r="2" spans="1:4" x14ac:dyDescent="0.25">
      <c r="A2" s="6" t="s">
        <v>20</v>
      </c>
    </row>
    <row r="3" spans="1:4" x14ac:dyDescent="0.25"/>
    <row r="4" spans="1:4" x14ac:dyDescent="0.25">
      <c r="A4" s="10" t="s">
        <v>17</v>
      </c>
      <c r="B4" s="11" t="s">
        <v>18</v>
      </c>
      <c r="C4" s="10" t="s">
        <v>21</v>
      </c>
      <c r="D4" s="11" t="s">
        <v>19</v>
      </c>
    </row>
    <row r="5" spans="1:4" x14ac:dyDescent="0.25">
      <c r="A5" s="4">
        <v>2007</v>
      </c>
      <c r="B5" s="7">
        <v>531291</v>
      </c>
      <c r="C5" s="7">
        <v>54795965306.349998</v>
      </c>
      <c r="D5" s="7">
        <v>81925827496.492233</v>
      </c>
    </row>
    <row r="6" spans="1:4" x14ac:dyDescent="0.25">
      <c r="A6" s="4">
        <v>2008</v>
      </c>
      <c r="B6" s="12">
        <v>719527</v>
      </c>
      <c r="C6" s="12">
        <v>69730134039.220001</v>
      </c>
      <c r="D6" s="12">
        <v>96823069859.298431</v>
      </c>
    </row>
    <row r="7" spans="1:4" x14ac:dyDescent="0.25">
      <c r="A7" s="4">
        <v>2009</v>
      </c>
      <c r="B7" s="7">
        <v>566419</v>
      </c>
      <c r="C7" s="7">
        <v>67174849148.239998</v>
      </c>
      <c r="D7" s="7">
        <v>91444413377.525421</v>
      </c>
    </row>
    <row r="8" spans="1:4" x14ac:dyDescent="0.25">
      <c r="A8" s="4">
        <v>2010</v>
      </c>
      <c r="B8" s="12">
        <v>871675</v>
      </c>
      <c r="C8" s="12">
        <v>103828355662</v>
      </c>
      <c r="D8" s="12">
        <v>136995997545.66183</v>
      </c>
    </row>
    <row r="9" spans="1:4" x14ac:dyDescent="0.25">
      <c r="A9" s="4">
        <v>2011</v>
      </c>
      <c r="B9" s="7">
        <v>720739</v>
      </c>
      <c r="C9" s="7">
        <v>113725892296.61</v>
      </c>
      <c r="D9" s="7">
        <v>144665348781.34784</v>
      </c>
    </row>
    <row r="10" spans="1:4" x14ac:dyDescent="0.25">
      <c r="A10" s="4">
        <v>2012</v>
      </c>
      <c r="B10" s="12">
        <v>718603</v>
      </c>
      <c r="C10" s="12">
        <v>106636724853.22</v>
      </c>
      <c r="D10" s="12">
        <v>132422605951.43961</v>
      </c>
    </row>
    <row r="11" spans="1:4" x14ac:dyDescent="0.25">
      <c r="A11" s="4">
        <v>2013</v>
      </c>
      <c r="B11" s="7">
        <v>569258</v>
      </c>
      <c r="C11" s="7">
        <v>118919862074.96001</v>
      </c>
      <c r="D11" s="7">
        <v>144868647908.89264</v>
      </c>
    </row>
    <row r="12" spans="1:4" x14ac:dyDescent="0.25">
      <c r="A12" s="4">
        <v>2014</v>
      </c>
      <c r="B12" s="12">
        <v>500122</v>
      </c>
      <c r="C12" s="12">
        <v>135648499715.03999</v>
      </c>
      <c r="D12" s="12">
        <v>159416592737.99332</v>
      </c>
    </row>
    <row r="13" spans="1:4" x14ac:dyDescent="0.25">
      <c r="A13" s="4">
        <v>2015</v>
      </c>
      <c r="B13" s="7">
        <v>437646</v>
      </c>
      <c r="C13" s="7">
        <v>122144240033.14999</v>
      </c>
      <c r="D13" s="7">
        <v>134445410644.63474</v>
      </c>
    </row>
    <row r="14" spans="1:4" x14ac:dyDescent="0.25">
      <c r="A14" s="4">
        <v>2016</v>
      </c>
      <c r="B14" s="12">
        <v>557776</v>
      </c>
      <c r="C14" s="12">
        <v>121361140817.33</v>
      </c>
      <c r="D14" s="12">
        <v>126323138695.53906</v>
      </c>
    </row>
    <row r="15" spans="1:4" x14ac:dyDescent="0.25">
      <c r="A15" s="4">
        <v>2017</v>
      </c>
      <c r="B15" s="7">
        <v>544459</v>
      </c>
      <c r="C15" s="7">
        <v>140667381538.41</v>
      </c>
      <c r="D15" s="7">
        <v>140667381538.41</v>
      </c>
    </row>
    <row r="16" spans="1:4" x14ac:dyDescent="0.25"/>
    <row r="17" spans="3:5" hidden="1" x14ac:dyDescent="0.25">
      <c r="C17" s="8"/>
      <c r="D17" s="8"/>
      <c r="E17" s="9"/>
    </row>
    <row r="18" spans="3:5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145" zoomScaleNormal="145" workbookViewId="0">
      <selection activeCell="A17" sqref="A17"/>
    </sheetView>
  </sheetViews>
  <sheetFormatPr baseColWidth="10" defaultColWidth="0" defaultRowHeight="15" zeroHeight="1" x14ac:dyDescent="0.25"/>
  <cols>
    <col min="1" max="1" width="18.85546875" style="2" bestFit="1" customWidth="1"/>
    <col min="2" max="2" width="29.42578125" style="2" bestFit="1" customWidth="1"/>
    <col min="3" max="3" width="11.42578125" style="2" customWidth="1"/>
    <col min="4" max="16384" width="11.42578125" style="2" hidden="1"/>
  </cols>
  <sheetData>
    <row r="1" spans="1:2" x14ac:dyDescent="0.25">
      <c r="A1" s="3" t="s">
        <v>36</v>
      </c>
    </row>
    <row r="2" spans="1:2" x14ac:dyDescent="0.25">
      <c r="A2" s="6" t="s">
        <v>37</v>
      </c>
    </row>
    <row r="3" spans="1:2" x14ac:dyDescent="0.25"/>
    <row r="4" spans="1:2" x14ac:dyDescent="0.25">
      <c r="A4" s="10" t="s">
        <v>22</v>
      </c>
      <c r="B4" s="11" t="s">
        <v>23</v>
      </c>
    </row>
    <row r="5" spans="1:2" x14ac:dyDescent="0.25">
      <c r="A5" s="16" t="s">
        <v>33</v>
      </c>
      <c r="B5" s="14">
        <v>238892</v>
      </c>
    </row>
    <row r="6" spans="1:2" x14ac:dyDescent="0.25">
      <c r="A6" s="16" t="s">
        <v>32</v>
      </c>
      <c r="B6" s="17">
        <v>135715</v>
      </c>
    </row>
    <row r="7" spans="1:2" x14ac:dyDescent="0.25">
      <c r="A7" s="16" t="s">
        <v>31</v>
      </c>
      <c r="B7" s="14">
        <v>67767</v>
      </c>
    </row>
    <row r="8" spans="1:2" x14ac:dyDescent="0.25">
      <c r="A8" s="16" t="s">
        <v>34</v>
      </c>
      <c r="B8" s="17">
        <v>46127</v>
      </c>
    </row>
    <row r="9" spans="1:2" x14ac:dyDescent="0.25">
      <c r="A9" s="16" t="s">
        <v>30</v>
      </c>
      <c r="B9" s="14">
        <v>23024</v>
      </c>
    </row>
    <row r="10" spans="1:2" x14ac:dyDescent="0.25">
      <c r="A10" s="16" t="s">
        <v>29</v>
      </c>
      <c r="B10" s="17">
        <v>10814</v>
      </c>
    </row>
    <row r="11" spans="1:2" x14ac:dyDescent="0.25">
      <c r="A11" s="16" t="s">
        <v>28</v>
      </c>
      <c r="B11" s="14">
        <v>6852</v>
      </c>
    </row>
    <row r="12" spans="1:2" x14ac:dyDescent="0.25">
      <c r="A12" s="16" t="s">
        <v>27</v>
      </c>
      <c r="B12" s="17">
        <v>5078</v>
      </c>
    </row>
    <row r="13" spans="1:2" x14ac:dyDescent="0.25">
      <c r="A13" s="16" t="s">
        <v>26</v>
      </c>
      <c r="B13" s="14">
        <v>3781</v>
      </c>
    </row>
    <row r="14" spans="1:2" x14ac:dyDescent="0.25">
      <c r="A14" s="16" t="s">
        <v>24</v>
      </c>
      <c r="B14" s="17">
        <v>3665</v>
      </c>
    </row>
    <row r="15" spans="1:2" x14ac:dyDescent="0.25">
      <c r="A15" s="16" t="s">
        <v>25</v>
      </c>
      <c r="B15" s="14">
        <v>2744</v>
      </c>
    </row>
    <row r="16" spans="1:2" x14ac:dyDescent="0.25">
      <c r="A16" s="16" t="s">
        <v>35</v>
      </c>
      <c r="B16" s="15">
        <v>544459</v>
      </c>
    </row>
    <row r="17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45" zoomScaleNormal="145" workbookViewId="0">
      <selection activeCell="A10" sqref="A10"/>
    </sheetView>
  </sheetViews>
  <sheetFormatPr baseColWidth="10" defaultColWidth="0" defaultRowHeight="15" zeroHeight="1" x14ac:dyDescent="0.25"/>
  <cols>
    <col min="1" max="1" width="30.85546875" style="2" customWidth="1"/>
    <col min="2" max="2" width="28" style="2" bestFit="1" customWidth="1"/>
    <col min="3" max="3" width="11.42578125" style="2" customWidth="1"/>
    <col min="4" max="4" width="14.5703125" style="2" customWidth="1"/>
    <col min="5" max="16384" width="11.42578125" style="2" hidden="1"/>
  </cols>
  <sheetData>
    <row r="1" spans="1:2" x14ac:dyDescent="0.25">
      <c r="A1" s="3" t="s">
        <v>38</v>
      </c>
    </row>
    <row r="2" spans="1:2" x14ac:dyDescent="0.25">
      <c r="A2" s="6" t="s">
        <v>37</v>
      </c>
    </row>
    <row r="3" spans="1:2" x14ac:dyDescent="0.25"/>
    <row r="4" spans="1:2" x14ac:dyDescent="0.25">
      <c r="A4" s="10" t="s">
        <v>39</v>
      </c>
      <c r="B4" s="11" t="s">
        <v>23</v>
      </c>
    </row>
    <row r="5" spans="1:2" x14ac:dyDescent="0.25">
      <c r="A5" s="16" t="s">
        <v>40</v>
      </c>
      <c r="B5" s="13">
        <v>385279</v>
      </c>
    </row>
    <row r="6" spans="1:2" x14ac:dyDescent="0.25">
      <c r="A6" s="16" t="s">
        <v>41</v>
      </c>
      <c r="B6" s="18">
        <v>106984</v>
      </c>
    </row>
    <row r="7" spans="1:2" x14ac:dyDescent="0.25">
      <c r="A7" s="16" t="s">
        <v>42</v>
      </c>
      <c r="B7" s="13">
        <v>44793</v>
      </c>
    </row>
    <row r="8" spans="1:2" x14ac:dyDescent="0.25">
      <c r="A8" s="16" t="s">
        <v>43</v>
      </c>
      <c r="B8" s="18">
        <v>7403</v>
      </c>
    </row>
    <row r="9" spans="1:2" x14ac:dyDescent="0.25">
      <c r="A9" s="16" t="s">
        <v>35</v>
      </c>
      <c r="B9" s="15">
        <v>544459</v>
      </c>
    </row>
    <row r="10" spans="1:2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45" zoomScaleNormal="145" workbookViewId="0">
      <selection activeCell="A9" sqref="A9"/>
    </sheetView>
  </sheetViews>
  <sheetFormatPr baseColWidth="10" defaultColWidth="0" defaultRowHeight="15" zeroHeight="1" x14ac:dyDescent="0.25"/>
  <cols>
    <col min="1" max="1" width="34.85546875" style="2" customWidth="1"/>
    <col min="2" max="2" width="28" style="2" bestFit="1" customWidth="1"/>
    <col min="3" max="3" width="13.5703125" style="2" customWidth="1"/>
    <col min="4" max="16384" width="11.42578125" style="2" hidden="1"/>
  </cols>
  <sheetData>
    <row r="1" spans="1:2" x14ac:dyDescent="0.25">
      <c r="A1" s="3" t="s">
        <v>48</v>
      </c>
    </row>
    <row r="2" spans="1:2" x14ac:dyDescent="0.25">
      <c r="A2" s="6" t="s">
        <v>37</v>
      </c>
    </row>
    <row r="3" spans="1:2" x14ac:dyDescent="0.25"/>
    <row r="4" spans="1:2" x14ac:dyDescent="0.25">
      <c r="A4" s="10" t="s">
        <v>47</v>
      </c>
      <c r="B4" s="11" t="s">
        <v>23</v>
      </c>
    </row>
    <row r="5" spans="1:2" x14ac:dyDescent="0.25">
      <c r="A5" s="16" t="s">
        <v>44</v>
      </c>
      <c r="B5" s="14">
        <v>418067</v>
      </c>
    </row>
    <row r="6" spans="1:2" x14ac:dyDescent="0.25">
      <c r="A6" s="16" t="s">
        <v>45</v>
      </c>
      <c r="B6" s="17">
        <v>125373</v>
      </c>
    </row>
    <row r="7" spans="1:2" x14ac:dyDescent="0.25">
      <c r="A7" s="16" t="s">
        <v>46</v>
      </c>
      <c r="B7" s="14">
        <v>1019</v>
      </c>
    </row>
    <row r="8" spans="1:2" x14ac:dyDescent="0.25">
      <c r="A8" s="16" t="s">
        <v>35</v>
      </c>
      <c r="B8" s="15">
        <v>544459</v>
      </c>
    </row>
    <row r="9" spans="1:2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45" zoomScaleNormal="145" workbookViewId="0">
      <selection activeCell="A11" sqref="A11"/>
    </sheetView>
  </sheetViews>
  <sheetFormatPr baseColWidth="10" defaultColWidth="0" defaultRowHeight="15" zeroHeight="1" x14ac:dyDescent="0.25"/>
  <cols>
    <col min="1" max="1" width="24.140625" style="2" customWidth="1"/>
    <col min="2" max="2" width="28" style="2" bestFit="1" customWidth="1"/>
    <col min="3" max="5" width="11.42578125" style="2" customWidth="1"/>
    <col min="6" max="16384" width="11.42578125" style="2" hidden="1"/>
  </cols>
  <sheetData>
    <row r="1" spans="1:2" x14ac:dyDescent="0.25">
      <c r="A1" s="3" t="s">
        <v>49</v>
      </c>
    </row>
    <row r="2" spans="1:2" x14ac:dyDescent="0.25">
      <c r="A2" s="6" t="s">
        <v>37</v>
      </c>
    </row>
    <row r="3" spans="1:2" x14ac:dyDescent="0.25"/>
    <row r="4" spans="1:2" x14ac:dyDescent="0.25">
      <c r="A4" s="10" t="s">
        <v>22</v>
      </c>
      <c r="B4" s="11" t="s">
        <v>23</v>
      </c>
    </row>
    <row r="5" spans="1:2" x14ac:dyDescent="0.25">
      <c r="A5" s="16" t="s">
        <v>33</v>
      </c>
      <c r="B5" s="14">
        <v>967</v>
      </c>
    </row>
    <row r="6" spans="1:2" x14ac:dyDescent="0.25">
      <c r="A6" s="16" t="s">
        <v>32</v>
      </c>
      <c r="B6" s="17">
        <v>712</v>
      </c>
    </row>
    <row r="7" spans="1:2" x14ac:dyDescent="0.25">
      <c r="A7" s="16" t="s">
        <v>31</v>
      </c>
      <c r="B7" s="14">
        <v>225</v>
      </c>
    </row>
    <row r="8" spans="1:2" x14ac:dyDescent="0.25">
      <c r="A8" s="16" t="s">
        <v>30</v>
      </c>
      <c r="B8" s="17">
        <v>69</v>
      </c>
    </row>
    <row r="9" spans="1:2" x14ac:dyDescent="0.25">
      <c r="A9" s="16" t="s">
        <v>42</v>
      </c>
      <c r="B9" s="14">
        <v>99</v>
      </c>
    </row>
    <row r="10" spans="1:2" x14ac:dyDescent="0.25">
      <c r="A10" s="16" t="s">
        <v>35</v>
      </c>
      <c r="B10" s="15">
        <f>SUM(B5:B9)</f>
        <v>2072</v>
      </c>
    </row>
    <row r="11" spans="1:2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45" zoomScaleNormal="145" workbookViewId="0">
      <selection activeCell="A9" sqref="A9"/>
    </sheetView>
  </sheetViews>
  <sheetFormatPr baseColWidth="10" defaultColWidth="0" defaultRowHeight="15" zeroHeight="1" x14ac:dyDescent="0.25"/>
  <cols>
    <col min="1" max="1" width="40.140625" style="2" customWidth="1"/>
    <col min="2" max="2" width="28" style="2" bestFit="1" customWidth="1"/>
    <col min="3" max="3" width="11.42578125" style="2" customWidth="1"/>
    <col min="4" max="16384" width="11.42578125" style="2" hidden="1"/>
  </cols>
  <sheetData>
    <row r="1" spans="1:2" x14ac:dyDescent="0.25">
      <c r="A1" s="3" t="s">
        <v>50</v>
      </c>
    </row>
    <row r="2" spans="1:2" x14ac:dyDescent="0.25">
      <c r="A2" s="6" t="s">
        <v>37</v>
      </c>
    </row>
    <row r="3" spans="1:2" x14ac:dyDescent="0.25"/>
    <row r="4" spans="1:2" x14ac:dyDescent="0.25">
      <c r="A4" s="10" t="s">
        <v>39</v>
      </c>
      <c r="B4" s="11" t="s">
        <v>23</v>
      </c>
    </row>
    <row r="5" spans="1:2" x14ac:dyDescent="0.25">
      <c r="A5" s="16" t="s">
        <v>40</v>
      </c>
      <c r="B5" s="14">
        <v>1727</v>
      </c>
    </row>
    <row r="6" spans="1:2" x14ac:dyDescent="0.25">
      <c r="A6" s="16" t="s">
        <v>41</v>
      </c>
      <c r="B6" s="17">
        <v>280</v>
      </c>
    </row>
    <row r="7" spans="1:2" x14ac:dyDescent="0.25">
      <c r="A7" s="16" t="s">
        <v>51</v>
      </c>
      <c r="B7" s="14">
        <f>48+17</f>
        <v>65</v>
      </c>
    </row>
    <row r="8" spans="1:2" x14ac:dyDescent="0.25">
      <c r="A8" s="16" t="s">
        <v>35</v>
      </c>
      <c r="B8" s="15">
        <v>2072</v>
      </c>
    </row>
    <row r="9" spans="1:2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45" zoomScaleNormal="145" workbookViewId="0">
      <selection activeCell="A9" sqref="A9"/>
    </sheetView>
  </sheetViews>
  <sheetFormatPr baseColWidth="10" defaultColWidth="0" defaultRowHeight="15" zeroHeight="1" x14ac:dyDescent="0.25"/>
  <cols>
    <col min="1" max="1" width="24.85546875" style="2" customWidth="1"/>
    <col min="2" max="2" width="28" style="2" bestFit="1" customWidth="1"/>
    <col min="3" max="3" width="15.7109375" style="2" customWidth="1"/>
    <col min="4" max="16384" width="11.42578125" style="2" hidden="1"/>
  </cols>
  <sheetData>
    <row r="1" spans="1:2" x14ac:dyDescent="0.25">
      <c r="A1" s="3" t="s">
        <v>52</v>
      </c>
    </row>
    <row r="2" spans="1:2" x14ac:dyDescent="0.25">
      <c r="A2" s="6" t="s">
        <v>37</v>
      </c>
    </row>
    <row r="3" spans="1:2" x14ac:dyDescent="0.25"/>
    <row r="4" spans="1:2" x14ac:dyDescent="0.25">
      <c r="A4" s="10" t="s">
        <v>22</v>
      </c>
      <c r="B4" s="11" t="s">
        <v>23</v>
      </c>
    </row>
    <row r="5" spans="1:2" x14ac:dyDescent="0.25">
      <c r="A5" s="16" t="s">
        <v>33</v>
      </c>
      <c r="B5" s="14">
        <v>3003</v>
      </c>
    </row>
    <row r="6" spans="1:2" x14ac:dyDescent="0.25">
      <c r="A6" s="16" t="s">
        <v>31</v>
      </c>
      <c r="B6" s="17">
        <v>229</v>
      </c>
    </row>
    <row r="7" spans="1:2" x14ac:dyDescent="0.25">
      <c r="A7" s="16" t="s">
        <v>42</v>
      </c>
      <c r="B7" s="14">
        <v>104</v>
      </c>
    </row>
    <row r="8" spans="1:2" x14ac:dyDescent="0.25">
      <c r="A8" s="16" t="s">
        <v>35</v>
      </c>
      <c r="B8" s="15">
        <v>3336</v>
      </c>
    </row>
    <row r="9" spans="1:2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45" zoomScaleNormal="145" workbookViewId="0">
      <selection activeCell="A9" sqref="A9"/>
    </sheetView>
  </sheetViews>
  <sheetFormatPr baseColWidth="10" defaultColWidth="0" defaultRowHeight="15" zeroHeight="1" x14ac:dyDescent="0.25"/>
  <cols>
    <col min="1" max="1" width="31.7109375" style="2" customWidth="1"/>
    <col min="2" max="2" width="28" style="2" bestFit="1" customWidth="1"/>
    <col min="3" max="3" width="11.42578125" style="2" customWidth="1"/>
    <col min="4" max="16384" width="11.42578125" style="2" hidden="1"/>
  </cols>
  <sheetData>
    <row r="1" spans="1:2" x14ac:dyDescent="0.25">
      <c r="A1" s="3" t="s">
        <v>53</v>
      </c>
    </row>
    <row r="2" spans="1:2" x14ac:dyDescent="0.25">
      <c r="A2" s="6" t="s">
        <v>37</v>
      </c>
    </row>
    <row r="3" spans="1:2" x14ac:dyDescent="0.25"/>
    <row r="4" spans="1:2" x14ac:dyDescent="0.25">
      <c r="A4" s="10" t="s">
        <v>39</v>
      </c>
      <c r="B4" s="11" t="s">
        <v>23</v>
      </c>
    </row>
    <row r="5" spans="1:2" x14ac:dyDescent="0.25">
      <c r="A5" s="16" t="s">
        <v>40</v>
      </c>
      <c r="B5" s="14">
        <v>3237</v>
      </c>
    </row>
    <row r="6" spans="1:2" x14ac:dyDescent="0.25">
      <c r="A6" s="16" t="s">
        <v>41</v>
      </c>
      <c r="B6" s="17">
        <v>79</v>
      </c>
    </row>
    <row r="7" spans="1:2" x14ac:dyDescent="0.25">
      <c r="A7" s="16" t="s">
        <v>51</v>
      </c>
      <c r="B7" s="14">
        <v>20</v>
      </c>
    </row>
    <row r="8" spans="1:2" x14ac:dyDescent="0.25">
      <c r="A8" s="16" t="s">
        <v>35</v>
      </c>
      <c r="B8" s="15">
        <f>SUM(B5:B7)</f>
        <v>3336</v>
      </c>
    </row>
    <row r="9" spans="1:2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Capítulo 7</vt:lpstr>
      <vt:lpstr>Gráfico 7.1</vt:lpstr>
      <vt:lpstr>Gráfico 7.2</vt:lpstr>
      <vt:lpstr>Gráfico 7.3</vt:lpstr>
      <vt:lpstr>Gráfico 7.4</vt:lpstr>
      <vt:lpstr>Gráfico 7.5</vt:lpstr>
      <vt:lpstr>Gráfico 7.6</vt:lpstr>
      <vt:lpstr>Gráfico 7.7</vt:lpstr>
      <vt:lpstr>Gráfico 7.8</vt:lpstr>
      <vt:lpstr>Tabla 7.1</vt:lpstr>
      <vt:lpstr>Tabla 7.2</vt:lpstr>
      <vt:lpstr>Tabla 7.3</vt:lpstr>
      <vt:lpstr>Tabla 7.4</vt:lpstr>
      <vt:lpstr>Tabla 7.5</vt:lpstr>
      <vt:lpstr>Tabla 7.6</vt:lpstr>
      <vt:lpstr>Tabla 7.7</vt:lpstr>
      <vt:lpstr>Tabla 7.8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Rodriguez Valbuena</dc:creator>
  <cp:lastModifiedBy>German Rodriguez Valbuena</cp:lastModifiedBy>
  <dcterms:created xsi:type="dcterms:W3CDTF">2018-02-07T14:11:07Z</dcterms:created>
  <dcterms:modified xsi:type="dcterms:W3CDTF">2018-05-03T17:22:33Z</dcterms:modified>
</cp:coreProperties>
</file>