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Observatorio de Movilidad\VERSIÓN FINAL\VERSIÓN FINAL 2\Tablas de datos\"/>
    </mc:Choice>
  </mc:AlternateContent>
  <bookViews>
    <workbookView xWindow="0" yWindow="0" windowWidth="15600" windowHeight="12060" tabRatio="848"/>
  </bookViews>
  <sheets>
    <sheet name="Capítulo 10" sheetId="1" r:id="rId1"/>
    <sheet name="Gráfico 10.1" sheetId="2" r:id="rId2"/>
    <sheet name="Gráfico 10.2" sheetId="4" r:id="rId3"/>
    <sheet name="Gráfico 10.3" sheetId="5" r:id="rId4"/>
    <sheet name="Gráfico 10.4" sheetId="6" r:id="rId5"/>
    <sheet name="Gráfico 10.5" sheetId="3" r:id="rId6"/>
    <sheet name="Gráfico 10.6" sheetId="15" r:id="rId7"/>
    <sheet name="Tabla 10.1" sheetId="7" r:id="rId8"/>
    <sheet name="Tabla 10.2" sheetId="8" r:id="rId9"/>
    <sheet name="Gráfico 10.7" sheetId="9" r:id="rId10"/>
    <sheet name="Tabla 10.3" sheetId="10" r:id="rId11"/>
    <sheet name="Gráfico 10.8" sheetId="11" r:id="rId12"/>
    <sheet name="Gráfico 10.9" sheetId="12" r:id="rId13"/>
    <sheet name="Gráfico 10.10" sheetId="16" r:id="rId14"/>
    <sheet name="Tabla 10.4" sheetId="13" r:id="rId15"/>
    <sheet name="Tabla 10.5" sheetId="14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15" i="1"/>
  <c r="B24" i="1" l="1"/>
  <c r="B23" i="1"/>
  <c r="B21" i="1"/>
  <c r="B20" i="1"/>
  <c r="B19" i="1"/>
  <c r="B18" i="1"/>
  <c r="D15" i="9"/>
  <c r="D14" i="9"/>
  <c r="D13" i="9"/>
  <c r="D12" i="9"/>
  <c r="D11" i="9"/>
  <c r="D10" i="9"/>
  <c r="D9" i="9"/>
  <c r="D8" i="9"/>
  <c r="D7" i="9"/>
  <c r="D6" i="9"/>
  <c r="D5" i="9"/>
  <c r="B17" i="1"/>
  <c r="B16" i="1"/>
  <c r="B14" i="1"/>
  <c r="B13" i="1"/>
  <c r="B12" i="1"/>
  <c r="B11" i="1"/>
  <c r="B10" i="1"/>
</calcChain>
</file>

<file path=xl/sharedStrings.xml><?xml version="1.0" encoding="utf-8"?>
<sst xmlns="http://schemas.openxmlformats.org/spreadsheetml/2006/main" count="201" uniqueCount="113">
  <si>
    <t>Gráfico 10.1</t>
  </si>
  <si>
    <t>Gráfico 10.2</t>
  </si>
  <si>
    <t>Gráfico 10.3</t>
  </si>
  <si>
    <t>Gráfico 10.4</t>
  </si>
  <si>
    <t>Gráfico 10.5</t>
  </si>
  <si>
    <t>Tabla 10.1</t>
  </si>
  <si>
    <t>Tabla 10.2</t>
  </si>
  <si>
    <t>Gráfico 10.6</t>
  </si>
  <si>
    <t>Tabla 10.3</t>
  </si>
  <si>
    <t>Gráfico 10.8</t>
  </si>
  <si>
    <t>Tabla 10.4</t>
  </si>
  <si>
    <t>Tabla 10.5</t>
  </si>
  <si>
    <t>AÑO</t>
  </si>
  <si>
    <t>FUENTE: ELABORACIÓN PROPIA A PARTIR DE LA ENCUESTA DE MOVILIDAD 2015</t>
  </si>
  <si>
    <t>MODO</t>
  </si>
  <si>
    <t>CANTIDAD</t>
  </si>
  <si>
    <t>TPC-SITP</t>
  </si>
  <si>
    <t>Transmilenio</t>
  </si>
  <si>
    <t>Alimentador</t>
  </si>
  <si>
    <t>Total</t>
  </si>
  <si>
    <t>PROPORCIÓN</t>
  </si>
  <si>
    <t>Estrato 1</t>
  </si>
  <si>
    <t>Estrato 3</t>
  </si>
  <si>
    <t>Estrato 4</t>
  </si>
  <si>
    <t>Estrato 5</t>
  </si>
  <si>
    <t>Estrato 6</t>
  </si>
  <si>
    <t>DISTRIBUCIÓN MODAL DEL TRANSPORTE PÚBLICO COLECTIVO Y MASIVO POR ESTRATO</t>
  </si>
  <si>
    <t>DISTRIBUCIÓN MODAL DE VIAJES EN TRANSPORTE PÚBLICO COLECTIVO Y MASIVO</t>
  </si>
  <si>
    <t>COMPORTAMIENTO DEL PARQUE AUTOMOTOR DEL COMPONENTE TRONCAL Y ALIMENTADOR EN BOGOTÁ</t>
  </si>
  <si>
    <t>FUENTE: ELABORACIÓN PROPIA A PARTIR DE TRANSMILENIO S.A.</t>
  </si>
  <si>
    <t>ARTICULADO</t>
  </si>
  <si>
    <t>BIARTICULADO</t>
  </si>
  <si>
    <t>ALIMENTADOR</t>
  </si>
  <si>
    <t>PADRÓN DUAL</t>
  </si>
  <si>
    <t>TOTAL</t>
  </si>
  <si>
    <t>ESTRATO 1</t>
  </si>
  <si>
    <t>ESTRATO 2</t>
  </si>
  <si>
    <t>ESTRATO 3</t>
  </si>
  <si>
    <t>ESTRATO 4</t>
  </si>
  <si>
    <t>ESTRATO 5</t>
  </si>
  <si>
    <t>ESTRATO 6</t>
  </si>
  <si>
    <t>BOGOTÁ D.C.</t>
  </si>
  <si>
    <t>TASA DE VIAJES EN TRANSMILENIO POR PERSONA POR ESTRATO (VIAJES EN TRANSMILENIO POR ESTRATO/ TOTAL POBLACIÓN MAYOR A 5 AÑOS POR ESTRATO)</t>
  </si>
  <si>
    <t>FUENTE: ELABORACIÓN PROPIA A PARTIR DE L A ENCUESTA DE MOVILIDAD 2015</t>
  </si>
  <si>
    <t>Estrato 2</t>
  </si>
  <si>
    <t>Bogotá D.C.</t>
  </si>
  <si>
    <t>PERSONAS</t>
  </si>
  <si>
    <t>TASA DE VIAJES POR PERSONA</t>
  </si>
  <si>
    <t>VIAJES EN TRANSMILENIO</t>
  </si>
  <si>
    <t>TASA DE VIAJES EN TRANSMILENIO POR PERSONA QUE VIAJA EN TRANSMILENIO SEGÚN ESTRATO (VIAJES EN TRANSMILENIO POR ESTRATO/ VIAJEROS EN TRANSMILENIO POR ESTRATO)</t>
  </si>
  <si>
    <t>PERSONAS QUE VIAJAN EN TRASMILENIO</t>
  </si>
  <si>
    <t>Ciclista</t>
  </si>
  <si>
    <t>Conductor</t>
  </si>
  <si>
    <t>Motociclista</t>
  </si>
  <si>
    <t>Pasajero</t>
  </si>
  <si>
    <t>Peatón</t>
  </si>
  <si>
    <t>CONDICIÓN</t>
  </si>
  <si>
    <t>TRONCAL</t>
  </si>
  <si>
    <t>COMPORTAMIENTO HISTÓRICO DEL PARQUE AUTOMOTOR DEL TRANSPORTE PÚBLICO COLECTIVO - TPC</t>
  </si>
  <si>
    <t>FUENTE: ELABORACIÓN PROPIA A PARTIR DEL REGISTRO DISTRITAL AUTOMOTOR (RDA1) CORTE A 31 DE DICIEMBRE DE CADA AÑO</t>
  </si>
  <si>
    <t>CON TARJETA DE OPERACIÓN</t>
  </si>
  <si>
    <t>SIN TARJETA DE OPERACIÓN</t>
  </si>
  <si>
    <t>EMPRESA</t>
  </si>
  <si>
    <t>CONCESIÓN</t>
  </si>
  <si>
    <t>BUS (80)</t>
  </si>
  <si>
    <t>Consorcio Express</t>
  </si>
  <si>
    <t>San Cristóbal zn</t>
  </si>
  <si>
    <t>Usaquén zn</t>
  </si>
  <si>
    <t>Este es mi bus</t>
  </si>
  <si>
    <t>Calle 80 zn</t>
  </si>
  <si>
    <t>Tintal zona franca zn</t>
  </si>
  <si>
    <t>Etib</t>
  </si>
  <si>
    <t>Bosa zn</t>
  </si>
  <si>
    <t>Gmovil</t>
  </si>
  <si>
    <t>Engativá zn</t>
  </si>
  <si>
    <t>Masivo capital</t>
  </si>
  <si>
    <t>Kennedy zn</t>
  </si>
  <si>
    <t>Suba oriental zn</t>
  </si>
  <si>
    <t>Suma</t>
  </si>
  <si>
    <t>Ciudad Bolívar zn</t>
  </si>
  <si>
    <t>Tranzit</t>
  </si>
  <si>
    <t>Usme zn</t>
  </si>
  <si>
    <t>PARQUE AUTOMOTOR DEL COMPONENTE ZONAL DEL SITP A 2016 SEGÚN CONCESIÓN Y CAPACIUDAD DEL VEHÍCULO</t>
  </si>
  <si>
    <t>TASA DE VIAJES EN TPC-SITP POR PERSONA POR ESTRATO (VIAJES EN TPC-SITP POR ESTRATO / TOTAL DE POBLACIÓN MAYOR A 5 AÑOS POR ESTRATO)</t>
  </si>
  <si>
    <t>ESTRATO</t>
  </si>
  <si>
    <t>VIAJES EN TPC-SITP</t>
  </si>
  <si>
    <t>PERSONAS QUE VIAJAN EN TPC-SITP</t>
  </si>
  <si>
    <t>ZONAL</t>
  </si>
  <si>
    <t>Gráfico 10.7</t>
  </si>
  <si>
    <t>TASA DE VIAJES POR PERSONA QUE VIAJA EN TPC-SITP POR ESTRATO (VIAJES EN TPC-SITP POR ESTRATO / VIAJEROS EN TPC-SITP POR ESTRATO)</t>
  </si>
  <si>
    <t>MOTIVO DE VIAJE</t>
  </si>
  <si>
    <t>GENERAL BOGOTÁ</t>
  </si>
  <si>
    <t>Volver a casa</t>
  </si>
  <si>
    <t>Estudiar</t>
  </si>
  <si>
    <t>Trabajar</t>
  </si>
  <si>
    <t>Compras</t>
  </si>
  <si>
    <t>Trámites</t>
  </si>
  <si>
    <t>Ir a ver a alguien</t>
  </si>
  <si>
    <t>Recibir atención en salud</t>
  </si>
  <si>
    <t>Asuntos de Trabajo</t>
  </si>
  <si>
    <t>Otra cosa</t>
  </si>
  <si>
    <t>MOTIVOS DE VIAJES EN TRANSMILENIO</t>
  </si>
  <si>
    <t>FALLECIDOS EN SINIESTROS VIALES CON PARTICIPACIÓN DE FLOTA TRONCAL Y ALIMENTADORA EN 2017, SEGÚN CONDICIÓN</t>
  </si>
  <si>
    <t>FUENTE: ELABORACIÓN PROPIA A PARTIR DE INFORMACIÓN DEL SIGAT. CORTE A 31 DE DICIEMBRE DE 2017</t>
  </si>
  <si>
    <t>LESIONADOS EN SINIESTROS VIALES CON PARTICIPACIÓN DE FLOTA TRONCAL Y ALIMENTADORA EN 2017, SEGÚN CONDICIÓN</t>
  </si>
  <si>
    <t>MICROBUS (19)</t>
  </si>
  <si>
    <t>BUSETA (40)</t>
  </si>
  <si>
    <t>BUSETÓN (50)</t>
  </si>
  <si>
    <t>MOTIVOS DE VIAJES EN TPC-SITP</t>
  </si>
  <si>
    <t>FALLECIDOS EN SINIESTROS VIALES CON PARTICIPACIÓN DE FLOTA ZONAL EN 2017, SEGÚN CONDICIÓN</t>
  </si>
  <si>
    <t>LESIONADOS EN SINIESTROS VIALES CON PARTICIPACIÓN DE FLOTA ZONAL EN 2017, SEGÚN CONDICIÓN</t>
  </si>
  <si>
    <t>Gráfico 10.9</t>
  </si>
  <si>
    <t>Gráfico 10.10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</si>
</sst>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3D43"/>
      <name val="Calibri"/>
      <family val="2"/>
      <scheme val="minor"/>
    </font>
    <font>
      <b/>
      <sz val="16"/>
      <color rgb="FF003D43"/>
      <name val="Calibri"/>
      <family val="2"/>
      <scheme val="minor"/>
    </font>
    <font>
      <b/>
      <sz val="11"/>
      <color rgb="FF003D43"/>
      <name val="Calibri"/>
      <family val="2"/>
      <scheme val="minor"/>
    </font>
    <font>
      <sz val="10"/>
      <color rgb="FF003D4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D43"/>
        <bgColor indexed="64"/>
      </patternFill>
    </fill>
    <fill>
      <patternFill patternType="solid">
        <fgColor rgb="FFDFF2ED"/>
        <bgColor indexed="64"/>
      </patternFill>
    </fill>
    <fill>
      <patternFill patternType="solid">
        <fgColor rgb="FF65C5B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3" borderId="0" xfId="0" applyFont="1" applyFill="1"/>
    <xf numFmtId="0" fontId="3" fillId="4" borderId="0" xfId="0" applyFont="1" applyFill="1"/>
    <xf numFmtId="0" fontId="5" fillId="2" borderId="0" xfId="0" applyFont="1" applyFill="1"/>
    <xf numFmtId="0" fontId="6" fillId="2" borderId="0" xfId="0" applyFont="1" applyFill="1"/>
    <xf numFmtId="164" fontId="3" fillId="2" borderId="0" xfId="1" applyNumberFormat="1" applyFont="1" applyFill="1"/>
    <xf numFmtId="165" fontId="3" fillId="2" borderId="0" xfId="3" applyNumberFormat="1" applyFont="1" applyFill="1"/>
    <xf numFmtId="1" fontId="2" fillId="3" borderId="0" xfId="0" applyNumberFormat="1" applyFont="1" applyFill="1" applyAlignment="1">
      <alignment horizontal="center" vertical="center"/>
    </xf>
    <xf numFmtId="1" fontId="2" fillId="5" borderId="0" xfId="0" applyNumberFormat="1" applyFont="1" applyFill="1" applyAlignment="1">
      <alignment horizontal="center" vertical="center"/>
    </xf>
    <xf numFmtId="164" fontId="2" fillId="3" borderId="0" xfId="0" applyNumberFormat="1" applyFont="1" applyFill="1"/>
    <xf numFmtId="9" fontId="2" fillId="3" borderId="0" xfId="3" applyNumberFormat="1" applyFont="1" applyFill="1"/>
    <xf numFmtId="164" fontId="3" fillId="4" borderId="0" xfId="1" applyNumberFormat="1" applyFont="1" applyFill="1"/>
    <xf numFmtId="165" fontId="3" fillId="4" borderId="0" xfId="3" applyNumberFormat="1" applyFont="1" applyFill="1"/>
    <xf numFmtId="0" fontId="5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9" fontId="2" fillId="3" borderId="0" xfId="3" applyFont="1" applyFill="1"/>
    <xf numFmtId="41" fontId="3" fillId="2" borderId="0" xfId="2" applyFont="1" applyFill="1"/>
    <xf numFmtId="2" fontId="3" fillId="2" borderId="0" xfId="0" applyNumberFormat="1" applyFont="1" applyFill="1"/>
    <xf numFmtId="41" fontId="2" fillId="3" borderId="0" xfId="2" applyFont="1" applyFill="1"/>
    <xf numFmtId="2" fontId="2" fillId="3" borderId="0" xfId="0" applyNumberFormat="1" applyFont="1" applyFill="1"/>
    <xf numFmtId="41" fontId="3" fillId="4" borderId="0" xfId="2" applyFont="1" applyFill="1"/>
    <xf numFmtId="2" fontId="3" fillId="4" borderId="0" xfId="0" applyNumberFormat="1" applyFont="1" applyFill="1"/>
    <xf numFmtId="0" fontId="3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2" borderId="0" xfId="0" applyFont="1" applyFill="1" applyBorder="1"/>
    <xf numFmtId="0" fontId="2" fillId="3" borderId="0" xfId="0" applyFont="1" applyFill="1" applyBorder="1" applyAlignment="1">
      <alignment vertical="center"/>
    </xf>
    <xf numFmtId="0" fontId="3" fillId="4" borderId="0" xfId="0" applyFont="1" applyFill="1" applyAlignment="1">
      <alignment horizontal="left"/>
    </xf>
    <xf numFmtId="0" fontId="0" fillId="2" borderId="0" xfId="0" applyFill="1"/>
    <xf numFmtId="9" fontId="3" fillId="2" borderId="0" xfId="3" applyFont="1" applyFill="1"/>
    <xf numFmtId="9" fontId="3" fillId="4" borderId="0" xfId="3" applyFont="1" applyFill="1"/>
    <xf numFmtId="9" fontId="0" fillId="2" borderId="0" xfId="3" applyFont="1" applyFill="1"/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0" defaultTableStyle="TableStyleMedium2" defaultPivotStyle="PivotStyleLight16"/>
  <colors>
    <mruColors>
      <color rgb="FF65C5B1"/>
      <color rgb="FF003D43"/>
      <color rgb="FFDFF2ED"/>
      <color rgb="FFEFF8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3028293</xdr:colOff>
      <xdr:row>0</xdr:row>
      <xdr:rowOff>38100</xdr:rowOff>
    </xdr:from>
    <xdr:to>
      <xdr:col>1</xdr:col>
      <xdr:colOff>6657975</xdr:colOff>
      <xdr:row>8</xdr:row>
      <xdr:rowOff>182497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302" b="100000" l="361" r="99760">
                      <a14:foregroundMark x1="9135" y1="63557" x2="9135" y2="63557"/>
                      <a14:foregroundMark x1="11298" y1="66377" x2="11298" y2="66377"/>
                      <a14:foregroundMark x1="15745" y1="66594" x2="15745" y2="66594"/>
                      <a14:foregroundMark x1="17188" y1="65727" x2="17188" y2="65727"/>
                      <a14:foregroundMark x1="19591" y1="64425" x2="19591" y2="64425"/>
                      <a14:foregroundMark x1="22356" y1="66161" x2="22356" y2="66161"/>
                      <a14:foregroundMark x1="21034" y1="64642" x2="21034" y2="64642"/>
                      <a14:foregroundMark x1="23918" y1="64642" x2="23918" y2="64642"/>
                      <a14:foregroundMark x1="27644" y1="65510" x2="27644" y2="65510"/>
                      <a14:foregroundMark x1="31250" y1="64642" x2="31250" y2="64642"/>
                      <a14:foregroundMark x1="33654" y1="63341" x2="33654" y2="63341"/>
                      <a14:foregroundMark x1="36058" y1="64642" x2="36058" y2="64642"/>
                      <a14:foregroundMark x1="38221" y1="66377" x2="38221" y2="66377"/>
                      <a14:foregroundMark x1="40986" y1="67028" x2="40986" y2="67028"/>
                      <a14:foregroundMark x1="44952" y1="65727" x2="44952" y2="65727"/>
                      <a14:foregroundMark x1="48317" y1="65944" x2="48317" y2="65944"/>
                      <a14:foregroundMark x1="52043" y1="66594" x2="52043" y2="66594"/>
                      <a14:foregroundMark x1="53726" y1="66377" x2="53726" y2="66377"/>
                      <a14:foregroundMark x1="53726" y1="61388" x2="53726" y2="61388"/>
                      <a14:foregroundMark x1="45913" y1="60738" x2="45913" y2="60738"/>
                      <a14:foregroundMark x1="54928" y1="65510" x2="54928" y2="65510"/>
                      <a14:foregroundMark x1="58774" y1="64859" x2="58774" y2="64859"/>
                      <a14:foregroundMark x1="63582" y1="64859" x2="63582" y2="64859"/>
                      <a14:foregroundMark x1="67668" y1="63557" x2="67668" y2="63557"/>
                      <a14:foregroundMark x1="70793" y1="63124" x2="70793" y2="63124"/>
                      <a14:foregroundMark x1="72356" y1="64208" x2="72356" y2="64208"/>
                      <a14:foregroundMark x1="79688" y1="63341" x2="79688" y2="63341"/>
                      <a14:foregroundMark x1="81971" y1="64859" x2="81971" y2="64859"/>
                      <a14:foregroundMark x1="82091" y1="61388" x2="82091" y2="61388"/>
                      <a14:foregroundMark x1="84495" y1="66377" x2="84495" y2="66377"/>
                      <a14:foregroundMark x1="86899" y1="65944" x2="86899" y2="65944"/>
                      <a14:foregroundMark x1="92188" y1="65944" x2="92188" y2="65944"/>
                      <a14:foregroundMark x1="92308" y1="75488" x2="92308" y2="75488"/>
                      <a14:foregroundMark x1="93630" y1="74620" x2="93630" y2="74620"/>
                      <a14:foregroundMark x1="95553" y1="78091" x2="95553" y2="78091"/>
                      <a14:foregroundMark x1="88462" y1="76356" x2="88462" y2="76356"/>
                      <a14:foregroundMark x1="84856" y1="75488" x2="84856" y2="75488"/>
                      <a14:foregroundMark x1="80769" y1="74620" x2="80769" y2="74620"/>
                      <a14:foregroundMark x1="6010" y1="77874" x2="6010" y2="77874"/>
                      <a14:foregroundMark x1="10938" y1="75922" x2="10938" y2="75922"/>
                      <a14:foregroundMark x1="15024" y1="75922" x2="15024" y2="75922"/>
                      <a14:foregroundMark x1="17668" y1="76356" x2="17668" y2="76356"/>
                      <a14:foregroundMark x1="17788" y1="72234" x2="17788" y2="72234"/>
                      <a14:foregroundMark x1="20793" y1="77440" x2="20793" y2="77440"/>
                      <a14:foregroundMark x1="22716" y1="77440" x2="22716" y2="77440"/>
                      <a14:foregroundMark x1="22596" y1="87419" x2="22596" y2="87419"/>
                      <a14:foregroundMark x1="26442" y1="78525" x2="26442" y2="78525"/>
                      <a14:foregroundMark x1="26563" y1="74837" x2="26563" y2="74837"/>
                      <a14:foregroundMark x1="29207" y1="74403" x2="29207" y2="74403"/>
                      <a14:foregroundMark x1="32692" y1="75054" x2="32692" y2="75054"/>
                      <a14:foregroundMark x1="35337" y1="74620" x2="35337" y2="74620"/>
                      <a14:foregroundMark x1="37981" y1="75705" x2="37981" y2="75705"/>
                      <a14:foregroundMark x1="42067" y1="76356" x2="42067" y2="76356"/>
                      <a14:foregroundMark x1="46875" y1="74187" x2="46875" y2="74187"/>
                      <a14:foregroundMark x1="49880" y1="75705" x2="49880" y2="75705"/>
                      <a14:foregroundMark x1="54808" y1="75705" x2="54808" y2="75705"/>
                      <a14:foregroundMark x1="58654" y1="75054" x2="58654" y2="75054"/>
                      <a14:foregroundMark x1="61899" y1="75488" x2="61899" y2="75488"/>
                      <a14:foregroundMark x1="65385" y1="76356" x2="65385" y2="76356"/>
                      <a14:foregroundMark x1="71034" y1="77007" x2="71034" y2="77007"/>
                      <a14:foregroundMark x1="72957" y1="74187" x2="72957" y2="74187"/>
                      <a14:foregroundMark x1="75361" y1="75705" x2="75361" y2="75705"/>
                      <a14:foregroundMark x1="75962" y1="86117" x2="75962" y2="86117"/>
                      <a14:foregroundMark x1="78966" y1="85249" x2="78966" y2="85249"/>
                      <a14:foregroundMark x1="73438" y1="86334" x2="73438" y2="86334"/>
                      <a14:foregroundMark x1="70313" y1="86117" x2="70313" y2="86117"/>
                      <a14:foregroundMark x1="66587" y1="86334" x2="66587" y2="86334"/>
                      <a14:foregroundMark x1="66466" y1="83297" x2="66466" y2="83297"/>
                      <a14:foregroundMark x1="63101" y1="86551" x2="63101" y2="86551"/>
                      <a14:foregroundMark x1="61899" y1="86117" x2="61899" y2="86117"/>
                      <a14:foregroundMark x1="62019" y1="83080" x2="62019" y2="83080"/>
                      <a14:foregroundMark x1="58654" y1="87202" x2="58654" y2="87202"/>
                      <a14:foregroundMark x1="57212" y1="87202" x2="57212" y2="87202"/>
                      <a14:foregroundMark x1="52524" y1="87419" x2="52524" y2="87419"/>
                      <a14:foregroundMark x1="49880" y1="89371" x2="49880" y2="89371"/>
                      <a14:foregroundMark x1="45313" y1="89154" x2="45313" y2="89154"/>
                      <a14:foregroundMark x1="41466" y1="87636" x2="41466" y2="87636"/>
                      <a14:foregroundMark x1="40264" y1="87419" x2="40264" y2="87419"/>
                      <a14:foregroundMark x1="34135" y1="87852" x2="34135" y2="87852"/>
                      <a14:foregroundMark x1="32692" y1="87202" x2="32692" y2="87202"/>
                      <a14:foregroundMark x1="29207" y1="87636" x2="29207" y2="87636"/>
                      <a14:foregroundMark x1="25000" y1="86551" x2="25000" y2="86551"/>
                      <a14:foregroundMark x1="25721" y1="98915" x2="25721" y2="98915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875690" y="38100"/>
          <a:ext cx="3629682" cy="18260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zoomScale="145" zoomScaleNormal="145" workbookViewId="0">
      <selection activeCell="A25" sqref="A25"/>
    </sheetView>
  </sheetViews>
  <sheetFormatPr baseColWidth="10" defaultColWidth="0" defaultRowHeight="15" zeroHeight="1" x14ac:dyDescent="0.25"/>
  <cols>
    <col min="1" max="1" width="12.7109375" style="1" customWidth="1"/>
    <col min="2" max="2" width="165.42578125" style="1" bestFit="1" customWidth="1"/>
    <col min="3" max="16384" width="11.42578125" style="1" hidden="1"/>
  </cols>
  <sheetData>
    <row r="1" spans="1:2" x14ac:dyDescent="0.25"/>
    <row r="2" spans="1:2" x14ac:dyDescent="0.25"/>
    <row r="3" spans="1:2" x14ac:dyDescent="0.25"/>
    <row r="4" spans="1:2" x14ac:dyDescent="0.25"/>
    <row r="5" spans="1:2" x14ac:dyDescent="0.25"/>
    <row r="6" spans="1:2" x14ac:dyDescent="0.25"/>
    <row r="7" spans="1:2" ht="21" x14ac:dyDescent="0.35">
      <c r="A7" s="2"/>
    </row>
    <row r="8" spans="1:2" ht="21" x14ac:dyDescent="0.35">
      <c r="A8" s="2"/>
    </row>
    <row r="9" spans="1:2" x14ac:dyDescent="0.25"/>
    <row r="10" spans="1:2" x14ac:dyDescent="0.25">
      <c r="A10" s="3" t="s">
        <v>0</v>
      </c>
      <c r="B10" s="4" t="str">
        <f>+'Gráfico 10.1'!A1</f>
        <v>DISTRIBUCIÓN MODAL DE VIAJES EN TRANSPORTE PÚBLICO COLECTIVO Y MASIVO</v>
      </c>
    </row>
    <row r="11" spans="1:2" x14ac:dyDescent="0.25">
      <c r="A11" s="3" t="s">
        <v>1</v>
      </c>
      <c r="B11" s="1" t="str">
        <f>+'Gráfico 10.2'!A1</f>
        <v>DISTRIBUCIÓN MODAL DEL TRANSPORTE PÚBLICO COLECTIVO Y MASIVO POR ESTRATO</v>
      </c>
    </row>
    <row r="12" spans="1:2" x14ac:dyDescent="0.25">
      <c r="A12" s="3" t="s">
        <v>2</v>
      </c>
      <c r="B12" s="4" t="str">
        <f>+'Gráfico 10.3'!A1</f>
        <v>COMPORTAMIENTO DEL PARQUE AUTOMOTOR DEL COMPONENTE TRONCAL Y ALIMENTADOR EN BOGOTÁ</v>
      </c>
    </row>
    <row r="13" spans="1:2" x14ac:dyDescent="0.25">
      <c r="A13" s="3" t="s">
        <v>3</v>
      </c>
      <c r="B13" s="1" t="str">
        <f>+'Gráfico 10.4'!A1</f>
        <v>TASA DE VIAJES EN TRANSMILENIO POR PERSONA POR ESTRATO (VIAJES EN TRANSMILENIO POR ESTRATO/ TOTAL POBLACIÓN MAYOR A 5 AÑOS POR ESTRATO)</v>
      </c>
    </row>
    <row r="14" spans="1:2" x14ac:dyDescent="0.25">
      <c r="A14" s="3" t="s">
        <v>4</v>
      </c>
      <c r="B14" s="4" t="str">
        <f>+'Gráfico 10.5'!A1</f>
        <v>TASA DE VIAJES EN TRANSMILENIO POR PERSONA QUE VIAJA EN TRANSMILENIO SEGÚN ESTRATO (VIAJES EN TRANSMILENIO POR ESTRATO/ VIAJEROS EN TRANSMILENIO POR ESTRATO)</v>
      </c>
    </row>
    <row r="15" spans="1:2" x14ac:dyDescent="0.25">
      <c r="A15" s="3" t="s">
        <v>7</v>
      </c>
      <c r="B15" s="1" t="str">
        <f>+'Gráfico 10.6'!A1</f>
        <v>MOTIVOS DE VIAJES EN TRANSMILENIO</v>
      </c>
    </row>
    <row r="16" spans="1:2" x14ac:dyDescent="0.25">
      <c r="A16" s="3" t="s">
        <v>5</v>
      </c>
      <c r="B16" s="4" t="str">
        <f>+'Tabla 10.1'!A1</f>
        <v>FALLECIDOS EN SINIESTROS VIALES CON PARTICIPACIÓN DE FLOTA TRONCAL Y ALIMENTADORA EN 2017, SEGÚN CONDICIÓN</v>
      </c>
    </row>
    <row r="17" spans="1:2" x14ac:dyDescent="0.25">
      <c r="A17" s="3" t="s">
        <v>6</v>
      </c>
      <c r="B17" s="1" t="str">
        <f>+'Tabla 10.2'!A1</f>
        <v>LESIONADOS EN SINIESTROS VIALES CON PARTICIPACIÓN DE FLOTA TRONCAL Y ALIMENTADORA EN 2017, SEGÚN CONDICIÓN</v>
      </c>
    </row>
    <row r="18" spans="1:2" x14ac:dyDescent="0.25">
      <c r="A18" s="3" t="s">
        <v>88</v>
      </c>
      <c r="B18" s="4" t="str">
        <f>+'Gráfico 10.7'!A1</f>
        <v>COMPORTAMIENTO HISTÓRICO DEL PARQUE AUTOMOTOR DEL TRANSPORTE PÚBLICO COLECTIVO - TPC</v>
      </c>
    </row>
    <row r="19" spans="1:2" x14ac:dyDescent="0.25">
      <c r="A19" s="3" t="s">
        <v>8</v>
      </c>
      <c r="B19" s="1" t="str">
        <f>+'Tabla 10.3'!A1</f>
        <v>PARQUE AUTOMOTOR DEL COMPONENTE ZONAL DEL SITP A 2016 SEGÚN CONCESIÓN Y CAPACIUDAD DEL VEHÍCULO</v>
      </c>
    </row>
    <row r="20" spans="1:2" x14ac:dyDescent="0.25">
      <c r="A20" s="3" t="s">
        <v>9</v>
      </c>
      <c r="B20" s="4" t="str">
        <f>+'Gráfico 10.8'!A1</f>
        <v>TASA DE VIAJES EN TPC-SITP POR PERSONA POR ESTRATO (VIAJES EN TPC-SITP POR ESTRATO / TOTAL DE POBLACIÓN MAYOR A 5 AÑOS POR ESTRATO)</v>
      </c>
    </row>
    <row r="21" spans="1:2" x14ac:dyDescent="0.25">
      <c r="A21" s="3" t="s">
        <v>111</v>
      </c>
      <c r="B21" s="1" t="str">
        <f>+'Gráfico 10.9'!A1</f>
        <v>TASA DE VIAJES POR PERSONA QUE VIAJA EN TPC-SITP POR ESTRATO (VIAJES EN TPC-SITP POR ESTRATO / VIAJEROS EN TPC-SITP POR ESTRATO)</v>
      </c>
    </row>
    <row r="22" spans="1:2" x14ac:dyDescent="0.25">
      <c r="A22" s="3" t="s">
        <v>112</v>
      </c>
      <c r="B22" s="4" t="str">
        <f>+'Gráfico 10.10'!A1</f>
        <v>MOTIVOS DE VIAJES EN TPC-SITP</v>
      </c>
    </row>
    <row r="23" spans="1:2" x14ac:dyDescent="0.25">
      <c r="A23" s="3" t="s">
        <v>10</v>
      </c>
      <c r="B23" s="1" t="str">
        <f>+'Tabla 10.4'!A1</f>
        <v>FALLECIDOS EN SINIESTROS VIALES CON PARTICIPACIÓN DE FLOTA ZONAL EN 2017, SEGÚN CONDICIÓN</v>
      </c>
    </row>
    <row r="24" spans="1:2" x14ac:dyDescent="0.25">
      <c r="A24" s="3" t="s">
        <v>11</v>
      </c>
      <c r="B24" s="4" t="str">
        <f>+'Tabla 10.5'!A1</f>
        <v>LESIONADOS EN SINIESTROS VIALES CON PARTICIPACIÓN DE FLOTA ZONAL EN 2017, SEGÚN CONDICIÓN</v>
      </c>
    </row>
    <row r="25" spans="1:2" x14ac:dyDescent="0.25"/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="145" zoomScaleNormal="145" workbookViewId="0">
      <selection activeCell="A16" sqref="A16"/>
    </sheetView>
  </sheetViews>
  <sheetFormatPr baseColWidth="10" defaultColWidth="0" defaultRowHeight="15" zeroHeight="1" x14ac:dyDescent="0.25"/>
  <cols>
    <col min="1" max="1" width="11.42578125" style="1" customWidth="1"/>
    <col min="2" max="2" width="27" style="1" bestFit="1" customWidth="1"/>
    <col min="3" max="3" width="25.85546875" style="1" bestFit="1" customWidth="1"/>
    <col min="4" max="7" width="11.42578125" style="1" customWidth="1"/>
    <col min="8" max="16384" width="11.42578125" style="1" hidden="1"/>
  </cols>
  <sheetData>
    <row r="1" spans="1:4" x14ac:dyDescent="0.25">
      <c r="A1" s="5" t="s">
        <v>58</v>
      </c>
    </row>
    <row r="2" spans="1:4" x14ac:dyDescent="0.25">
      <c r="A2" s="6" t="s">
        <v>59</v>
      </c>
    </row>
    <row r="3" spans="1:4" x14ac:dyDescent="0.25">
      <c r="A3" s="15"/>
    </row>
    <row r="4" spans="1:4" x14ac:dyDescent="0.25">
      <c r="A4" s="16" t="s">
        <v>12</v>
      </c>
      <c r="B4" s="17" t="s">
        <v>60</v>
      </c>
      <c r="C4" s="16" t="s">
        <v>61</v>
      </c>
      <c r="D4" s="17" t="s">
        <v>34</v>
      </c>
    </row>
    <row r="5" spans="1:4" x14ac:dyDescent="0.25">
      <c r="A5" s="16">
        <v>2007</v>
      </c>
      <c r="B5" s="19">
        <v>17047</v>
      </c>
      <c r="C5" s="19">
        <v>1435</v>
      </c>
      <c r="D5" s="19">
        <f t="shared" ref="D5:D15" si="0">+B5+C5</f>
        <v>18482</v>
      </c>
    </row>
    <row r="6" spans="1:4" x14ac:dyDescent="0.25">
      <c r="A6" s="16">
        <v>2008</v>
      </c>
      <c r="B6" s="23">
        <v>16186</v>
      </c>
      <c r="C6" s="23">
        <v>1350</v>
      </c>
      <c r="D6" s="23">
        <f t="shared" si="0"/>
        <v>17536</v>
      </c>
    </row>
    <row r="7" spans="1:4" x14ac:dyDescent="0.25">
      <c r="A7" s="16">
        <v>2009</v>
      </c>
      <c r="B7" s="19">
        <v>15653</v>
      </c>
      <c r="C7" s="19">
        <v>1310</v>
      </c>
      <c r="D7" s="19">
        <f t="shared" si="0"/>
        <v>16963</v>
      </c>
    </row>
    <row r="8" spans="1:4" x14ac:dyDescent="0.25">
      <c r="A8" s="16">
        <v>2010</v>
      </c>
      <c r="B8" s="23">
        <v>15409</v>
      </c>
      <c r="C8" s="23">
        <v>1259</v>
      </c>
      <c r="D8" s="23">
        <f t="shared" si="0"/>
        <v>16668</v>
      </c>
    </row>
    <row r="9" spans="1:4" x14ac:dyDescent="0.25">
      <c r="A9" s="16">
        <v>2011</v>
      </c>
      <c r="B9" s="19">
        <v>14694</v>
      </c>
      <c r="C9" s="19">
        <v>1354</v>
      </c>
      <c r="D9" s="19">
        <f t="shared" si="0"/>
        <v>16048</v>
      </c>
    </row>
    <row r="10" spans="1:4" x14ac:dyDescent="0.25">
      <c r="A10" s="16">
        <v>2012</v>
      </c>
      <c r="B10" s="23">
        <v>12618</v>
      </c>
      <c r="C10" s="23">
        <v>970</v>
      </c>
      <c r="D10" s="23">
        <f t="shared" si="0"/>
        <v>13588</v>
      </c>
    </row>
    <row r="11" spans="1:4" x14ac:dyDescent="0.25">
      <c r="A11" s="16">
        <v>2013</v>
      </c>
      <c r="B11" s="19">
        <v>9969</v>
      </c>
      <c r="C11" s="19">
        <v>847</v>
      </c>
      <c r="D11" s="19">
        <f t="shared" si="0"/>
        <v>10816</v>
      </c>
    </row>
    <row r="12" spans="1:4" x14ac:dyDescent="0.25">
      <c r="A12" s="16">
        <v>2014</v>
      </c>
      <c r="B12" s="23">
        <v>7551</v>
      </c>
      <c r="C12" s="23">
        <v>863</v>
      </c>
      <c r="D12" s="23">
        <f t="shared" si="0"/>
        <v>8414</v>
      </c>
    </row>
    <row r="13" spans="1:4" x14ac:dyDescent="0.25">
      <c r="A13" s="16">
        <v>2015</v>
      </c>
      <c r="B13" s="19">
        <v>5129</v>
      </c>
      <c r="C13" s="19">
        <v>1183</v>
      </c>
      <c r="D13" s="19">
        <f t="shared" si="0"/>
        <v>6312</v>
      </c>
    </row>
    <row r="14" spans="1:4" x14ac:dyDescent="0.25">
      <c r="A14" s="16">
        <v>2016</v>
      </c>
      <c r="B14" s="23">
        <v>4888</v>
      </c>
      <c r="C14" s="23">
        <v>947</v>
      </c>
      <c r="D14" s="23">
        <f t="shared" si="0"/>
        <v>5835</v>
      </c>
    </row>
    <row r="15" spans="1:4" x14ac:dyDescent="0.25">
      <c r="A15" s="16">
        <v>2017</v>
      </c>
      <c r="B15" s="19">
        <v>4734</v>
      </c>
      <c r="C15" s="19">
        <v>934</v>
      </c>
      <c r="D15" s="19">
        <f t="shared" si="0"/>
        <v>5668</v>
      </c>
    </row>
    <row r="16" spans="1:4" x14ac:dyDescent="0.25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="145" zoomScaleNormal="145" workbookViewId="0">
      <selection activeCell="A4" sqref="A4"/>
    </sheetView>
  </sheetViews>
  <sheetFormatPr baseColWidth="10" defaultColWidth="0" defaultRowHeight="15" zeroHeight="1" x14ac:dyDescent="0.25"/>
  <cols>
    <col min="1" max="1" width="27.140625" style="1" customWidth="1"/>
    <col min="2" max="2" width="19" style="1" bestFit="1" customWidth="1"/>
    <col min="3" max="3" width="14.5703125" style="1" bestFit="1" customWidth="1"/>
    <col min="4" max="4" width="11.7109375" style="1" bestFit="1" customWidth="1"/>
    <col min="5" max="5" width="13.28515625" style="1" bestFit="1" customWidth="1"/>
    <col min="6" max="8" width="11.42578125" style="1" customWidth="1"/>
    <col min="9" max="16384" width="11.42578125" style="1" hidden="1"/>
  </cols>
  <sheetData>
    <row r="1" spans="1:7" x14ac:dyDescent="0.25">
      <c r="A1" s="5" t="s">
        <v>82</v>
      </c>
    </row>
    <row r="2" spans="1:7" x14ac:dyDescent="0.25">
      <c r="A2" s="6" t="s">
        <v>29</v>
      </c>
    </row>
    <row r="3" spans="1:7" x14ac:dyDescent="0.25">
      <c r="A3" s="15"/>
    </row>
    <row r="4" spans="1:7" x14ac:dyDescent="0.25">
      <c r="A4" s="16" t="s">
        <v>62</v>
      </c>
      <c r="B4" s="17" t="s">
        <v>63</v>
      </c>
      <c r="C4" s="16" t="s">
        <v>105</v>
      </c>
      <c r="D4" s="17" t="s">
        <v>106</v>
      </c>
      <c r="E4" s="16" t="s">
        <v>107</v>
      </c>
      <c r="F4" s="17" t="s">
        <v>64</v>
      </c>
      <c r="G4" s="16" t="s">
        <v>34</v>
      </c>
    </row>
    <row r="5" spans="1:7" x14ac:dyDescent="0.25">
      <c r="A5" s="34" t="s">
        <v>65</v>
      </c>
      <c r="B5" s="25" t="s">
        <v>66</v>
      </c>
      <c r="C5" s="19">
        <v>32</v>
      </c>
      <c r="D5" s="19">
        <v>48</v>
      </c>
      <c r="E5" s="19">
        <v>371</v>
      </c>
      <c r="F5" s="19">
        <v>74</v>
      </c>
      <c r="G5" s="19">
        <v>525</v>
      </c>
    </row>
    <row r="6" spans="1:7" x14ac:dyDescent="0.25">
      <c r="A6" s="34"/>
      <c r="B6" s="25" t="s">
        <v>67</v>
      </c>
      <c r="C6" s="19">
        <v>66</v>
      </c>
      <c r="D6" s="19">
        <v>288</v>
      </c>
      <c r="E6" s="19">
        <v>609</v>
      </c>
      <c r="F6" s="19">
        <v>213</v>
      </c>
      <c r="G6" s="19">
        <v>1176</v>
      </c>
    </row>
    <row r="7" spans="1:7" x14ac:dyDescent="0.25">
      <c r="A7" s="34" t="s">
        <v>68</v>
      </c>
      <c r="B7" s="29" t="s">
        <v>69</v>
      </c>
      <c r="C7" s="23">
        <v>64</v>
      </c>
      <c r="D7" s="23">
        <v>61</v>
      </c>
      <c r="E7" s="23">
        <v>167</v>
      </c>
      <c r="F7" s="23">
        <v>99</v>
      </c>
      <c r="G7" s="23">
        <v>391</v>
      </c>
    </row>
    <row r="8" spans="1:7" x14ac:dyDescent="0.25">
      <c r="A8" s="34"/>
      <c r="B8" s="29" t="s">
        <v>70</v>
      </c>
      <c r="C8" s="23">
        <v>84</v>
      </c>
      <c r="D8" s="23">
        <v>49</v>
      </c>
      <c r="E8" s="23">
        <v>42</v>
      </c>
      <c r="F8" s="23">
        <v>67</v>
      </c>
      <c r="G8" s="23">
        <v>242</v>
      </c>
    </row>
    <row r="9" spans="1:7" x14ac:dyDescent="0.25">
      <c r="A9" s="28" t="s">
        <v>71</v>
      </c>
      <c r="B9" s="25" t="s">
        <v>72</v>
      </c>
      <c r="C9" s="19">
        <v>183</v>
      </c>
      <c r="D9" s="19">
        <v>74</v>
      </c>
      <c r="E9" s="19">
        <v>677</v>
      </c>
      <c r="F9" s="19">
        <v>267</v>
      </c>
      <c r="G9" s="19">
        <v>1201</v>
      </c>
    </row>
    <row r="10" spans="1:7" x14ac:dyDescent="0.25">
      <c r="A10" s="28" t="s">
        <v>73</v>
      </c>
      <c r="B10" s="29" t="s">
        <v>74</v>
      </c>
      <c r="C10" s="23">
        <v>99</v>
      </c>
      <c r="D10" s="23">
        <v>149</v>
      </c>
      <c r="E10" s="23">
        <v>344</v>
      </c>
      <c r="F10" s="23">
        <v>113</v>
      </c>
      <c r="G10" s="23">
        <v>705</v>
      </c>
    </row>
    <row r="11" spans="1:7" x14ac:dyDescent="0.25">
      <c r="A11" s="34" t="s">
        <v>75</v>
      </c>
      <c r="B11" s="25" t="s">
        <v>76</v>
      </c>
      <c r="C11" s="19">
        <v>29</v>
      </c>
      <c r="D11" s="19">
        <v>122</v>
      </c>
      <c r="E11" s="19">
        <v>633</v>
      </c>
      <c r="F11" s="19">
        <v>154</v>
      </c>
      <c r="G11" s="19">
        <v>938</v>
      </c>
    </row>
    <row r="12" spans="1:7" x14ac:dyDescent="0.25">
      <c r="A12" s="34"/>
      <c r="B12" s="25" t="s">
        <v>77</v>
      </c>
      <c r="C12" s="19">
        <v>5</v>
      </c>
      <c r="D12" s="19">
        <v>89</v>
      </c>
      <c r="E12" s="19">
        <v>194</v>
      </c>
      <c r="F12" s="19">
        <v>56</v>
      </c>
      <c r="G12" s="19">
        <v>344</v>
      </c>
    </row>
    <row r="13" spans="1:7" x14ac:dyDescent="0.25">
      <c r="A13" s="28" t="s">
        <v>78</v>
      </c>
      <c r="B13" s="29" t="s">
        <v>79</v>
      </c>
      <c r="C13" s="23">
        <v>105</v>
      </c>
      <c r="D13" s="23">
        <v>104</v>
      </c>
      <c r="E13" s="23">
        <v>163</v>
      </c>
      <c r="F13" s="23">
        <v>170</v>
      </c>
      <c r="G13" s="23">
        <v>542</v>
      </c>
    </row>
    <row r="14" spans="1:7" x14ac:dyDescent="0.25">
      <c r="A14" s="28" t="s">
        <v>80</v>
      </c>
      <c r="B14" s="25" t="s">
        <v>81</v>
      </c>
      <c r="C14" s="19">
        <v>12</v>
      </c>
      <c r="D14" s="19">
        <v>62</v>
      </c>
      <c r="E14" s="19">
        <v>446</v>
      </c>
      <c r="F14" s="19">
        <v>94</v>
      </c>
      <c r="G14" s="19">
        <v>614</v>
      </c>
    </row>
    <row r="15" spans="1:7" x14ac:dyDescent="0.25">
      <c r="A15" s="35" t="s">
        <v>34</v>
      </c>
      <c r="B15" s="35"/>
      <c r="C15" s="21">
        <v>679</v>
      </c>
      <c r="D15" s="21">
        <v>1046</v>
      </c>
      <c r="E15" s="21">
        <v>3646</v>
      </c>
      <c r="F15" s="21">
        <v>1307</v>
      </c>
      <c r="G15" s="21">
        <v>6678</v>
      </c>
    </row>
    <row r="16" spans="1:7" x14ac:dyDescent="0.25">
      <c r="A16" s="27"/>
      <c r="B16" s="27"/>
      <c r="C16" s="27"/>
      <c r="D16" s="27"/>
      <c r="E16" s="27"/>
      <c r="F16" s="27"/>
      <c r="G16" s="27"/>
    </row>
  </sheetData>
  <mergeCells count="4">
    <mergeCell ref="A5:A6"/>
    <mergeCell ref="A7:A8"/>
    <mergeCell ref="A11:A12"/>
    <mergeCell ref="A15:B1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="145" zoomScaleNormal="145" workbookViewId="0">
      <selection activeCell="A12" sqref="A12"/>
    </sheetView>
  </sheetViews>
  <sheetFormatPr baseColWidth="10" defaultColWidth="0" defaultRowHeight="15" zeroHeight="1" x14ac:dyDescent="0.25"/>
  <cols>
    <col min="1" max="1" width="11.42578125" style="1" customWidth="1"/>
    <col min="2" max="2" width="24" style="1" bestFit="1" customWidth="1"/>
    <col min="3" max="3" width="10.85546875" style="1" bestFit="1" customWidth="1"/>
    <col min="4" max="4" width="28" style="1" bestFit="1" customWidth="1"/>
    <col min="5" max="9" width="11.42578125" style="1" customWidth="1"/>
    <col min="10" max="16384" width="11.42578125" style="1" hidden="1"/>
  </cols>
  <sheetData>
    <row r="1" spans="1:4" x14ac:dyDescent="0.25">
      <c r="A1" s="5" t="s">
        <v>83</v>
      </c>
    </row>
    <row r="2" spans="1:4" x14ac:dyDescent="0.25">
      <c r="A2" s="6" t="s">
        <v>13</v>
      </c>
    </row>
    <row r="3" spans="1:4" x14ac:dyDescent="0.25">
      <c r="A3" s="15"/>
    </row>
    <row r="4" spans="1:4" x14ac:dyDescent="0.25">
      <c r="A4" s="16" t="s">
        <v>12</v>
      </c>
      <c r="B4" s="17" t="s">
        <v>85</v>
      </c>
      <c r="C4" s="16" t="s">
        <v>46</v>
      </c>
      <c r="D4" s="17" t="s">
        <v>47</v>
      </c>
    </row>
    <row r="5" spans="1:4" x14ac:dyDescent="0.25">
      <c r="A5" s="16" t="s">
        <v>21</v>
      </c>
      <c r="B5" s="19">
        <v>387597.79670000001</v>
      </c>
      <c r="C5" s="19">
        <v>742251.01610206068</v>
      </c>
      <c r="D5" s="20">
        <v>0.5221923423365239</v>
      </c>
    </row>
    <row r="6" spans="1:4" x14ac:dyDescent="0.25">
      <c r="A6" s="16" t="s">
        <v>44</v>
      </c>
      <c r="B6" s="23">
        <v>1541721.5379999999</v>
      </c>
      <c r="C6" s="23">
        <v>2918077.2636200376</v>
      </c>
      <c r="D6" s="24">
        <v>0.52833472136629045</v>
      </c>
    </row>
    <row r="7" spans="1:4" x14ac:dyDescent="0.25">
      <c r="A7" s="16" t="s">
        <v>22</v>
      </c>
      <c r="B7" s="19">
        <v>1275790.4620000001</v>
      </c>
      <c r="C7" s="19">
        <v>2619616.0451853257</v>
      </c>
      <c r="D7" s="20">
        <v>0.48701429522269696</v>
      </c>
    </row>
    <row r="8" spans="1:4" x14ac:dyDescent="0.25">
      <c r="A8" s="16" t="s">
        <v>23</v>
      </c>
      <c r="B8" s="23">
        <v>207680.42790000001</v>
      </c>
      <c r="C8" s="23">
        <v>719563.91300476796</v>
      </c>
      <c r="D8" s="24">
        <v>0.28861984897597814</v>
      </c>
    </row>
    <row r="9" spans="1:4" x14ac:dyDescent="0.25">
      <c r="A9" s="16" t="s">
        <v>24</v>
      </c>
      <c r="B9" s="19">
        <v>39604.76614</v>
      </c>
      <c r="C9" s="19">
        <v>206271.69875883375</v>
      </c>
      <c r="D9" s="20">
        <v>0.19200290867970513</v>
      </c>
    </row>
    <row r="10" spans="1:4" x14ac:dyDescent="0.25">
      <c r="A10" s="16" t="s">
        <v>25</v>
      </c>
      <c r="B10" s="23">
        <v>19563.742470000001</v>
      </c>
      <c r="C10" s="23">
        <v>133599.09828072591</v>
      </c>
      <c r="D10" s="24">
        <v>0.14643618648451928</v>
      </c>
    </row>
    <row r="11" spans="1:4" x14ac:dyDescent="0.25">
      <c r="A11" s="16" t="s">
        <v>45</v>
      </c>
      <c r="B11" s="21">
        <v>3471958.7332099997</v>
      </c>
      <c r="C11" s="21">
        <v>7339379.0349517521</v>
      </c>
      <c r="D11" s="22">
        <v>0.47305892183463499</v>
      </c>
    </row>
    <row r="12" spans="1:4" x14ac:dyDescent="0.25"/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145" zoomScaleNormal="145" workbookViewId="0">
      <selection activeCell="A12" sqref="A12"/>
    </sheetView>
  </sheetViews>
  <sheetFormatPr baseColWidth="10" defaultColWidth="0" defaultRowHeight="15" zeroHeight="1" x14ac:dyDescent="0.25"/>
  <cols>
    <col min="1" max="1" width="11.42578125" style="1" customWidth="1"/>
    <col min="2" max="2" width="18" style="1" bestFit="1" customWidth="1"/>
    <col min="3" max="3" width="33.28515625" style="1" bestFit="1" customWidth="1"/>
    <col min="4" max="4" width="28" style="1" bestFit="1" customWidth="1"/>
    <col min="5" max="8" width="11.42578125" style="1" customWidth="1"/>
    <col min="9" max="16384" width="11.42578125" style="1" hidden="1"/>
  </cols>
  <sheetData>
    <row r="1" spans="1:4" x14ac:dyDescent="0.25">
      <c r="A1" s="5" t="s">
        <v>89</v>
      </c>
    </row>
    <row r="2" spans="1:4" x14ac:dyDescent="0.25">
      <c r="A2" s="6" t="s">
        <v>13</v>
      </c>
    </row>
    <row r="3" spans="1:4" x14ac:dyDescent="0.25">
      <c r="A3" s="15"/>
    </row>
    <row r="4" spans="1:4" x14ac:dyDescent="0.25">
      <c r="A4" s="16" t="s">
        <v>12</v>
      </c>
      <c r="B4" s="17" t="s">
        <v>85</v>
      </c>
      <c r="C4" s="16" t="s">
        <v>86</v>
      </c>
      <c r="D4" s="17" t="s">
        <v>47</v>
      </c>
    </row>
    <row r="5" spans="1:4" x14ac:dyDescent="0.25">
      <c r="A5" s="16" t="s">
        <v>21</v>
      </c>
      <c r="B5" s="19">
        <v>387597.79670000001</v>
      </c>
      <c r="C5" s="19">
        <v>175682.58489999999</v>
      </c>
      <c r="D5" s="20">
        <v>2.2062391495470308</v>
      </c>
    </row>
    <row r="6" spans="1:4" x14ac:dyDescent="0.25">
      <c r="A6" s="16" t="s">
        <v>44</v>
      </c>
      <c r="B6" s="23">
        <v>1541721.5379999999</v>
      </c>
      <c r="C6" s="23">
        <v>688031.46</v>
      </c>
      <c r="D6" s="24">
        <v>2.2407718652865087</v>
      </c>
    </row>
    <row r="7" spans="1:4" x14ac:dyDescent="0.25">
      <c r="A7" s="16" t="s">
        <v>22</v>
      </c>
      <c r="B7" s="19">
        <v>1275790.4620000001</v>
      </c>
      <c r="C7" s="19">
        <v>573269.35360000003</v>
      </c>
      <c r="D7" s="20">
        <v>2.2254642673436642</v>
      </c>
    </row>
    <row r="8" spans="1:4" x14ac:dyDescent="0.25">
      <c r="A8" s="16" t="s">
        <v>23</v>
      </c>
      <c r="B8" s="23">
        <v>207680.42790000001</v>
      </c>
      <c r="C8" s="23">
        <v>98064.408030000006</v>
      </c>
      <c r="D8" s="24">
        <v>2.117796171639216</v>
      </c>
    </row>
    <row r="9" spans="1:4" x14ac:dyDescent="0.25">
      <c r="A9" s="16" t="s">
        <v>24</v>
      </c>
      <c r="B9" s="19">
        <v>39604.76614</v>
      </c>
      <c r="C9" s="19">
        <v>19563.58036</v>
      </c>
      <c r="D9" s="20">
        <v>2.024412986335391</v>
      </c>
    </row>
    <row r="10" spans="1:4" x14ac:dyDescent="0.25">
      <c r="A10" s="16" t="s">
        <v>25</v>
      </c>
      <c r="B10" s="23">
        <v>19563.742470000001</v>
      </c>
      <c r="C10" s="23">
        <v>9541.9320819999994</v>
      </c>
      <c r="D10" s="24">
        <v>2.0502915239676929</v>
      </c>
    </row>
    <row r="11" spans="1:4" x14ac:dyDescent="0.25">
      <c r="A11" s="16" t="s">
        <v>45</v>
      </c>
      <c r="B11" s="21">
        <v>3471958.7332099997</v>
      </c>
      <c r="C11" s="21">
        <v>1564153.3189720002</v>
      </c>
      <c r="D11" s="22">
        <v>2.2197048659474481</v>
      </c>
    </row>
    <row r="12" spans="1:4" x14ac:dyDescent="0.25"/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zoomScale="145" zoomScaleNormal="145" workbookViewId="0">
      <selection activeCell="A14" sqref="A14"/>
    </sheetView>
  </sheetViews>
  <sheetFormatPr baseColWidth="10" defaultColWidth="0" defaultRowHeight="15" customHeight="1" zeroHeight="1" x14ac:dyDescent="0.25"/>
  <cols>
    <col min="1" max="1" width="24.5703125" customWidth="1"/>
    <col min="2" max="2" width="24" bestFit="1" customWidth="1"/>
    <col min="3" max="3" width="17.42578125" bestFit="1" customWidth="1"/>
    <col min="4" max="4" width="11.42578125" style="30" customWidth="1"/>
    <col min="5" max="6" width="0" style="30" hidden="1" customWidth="1"/>
    <col min="7" max="16384" width="11.42578125" hidden="1"/>
  </cols>
  <sheetData>
    <row r="1" spans="1:5" s="30" customFormat="1" x14ac:dyDescent="0.25">
      <c r="A1" s="5" t="s">
        <v>108</v>
      </c>
    </row>
    <row r="2" spans="1:5" s="30" customFormat="1" x14ac:dyDescent="0.25">
      <c r="A2" s="6" t="s">
        <v>13</v>
      </c>
    </row>
    <row r="3" spans="1:5" s="30" customFormat="1" x14ac:dyDescent="0.25"/>
    <row r="4" spans="1:5" x14ac:dyDescent="0.25">
      <c r="A4" s="16" t="s">
        <v>90</v>
      </c>
      <c r="B4" s="17" t="s">
        <v>85</v>
      </c>
      <c r="C4" s="16" t="s">
        <v>91</v>
      </c>
    </row>
    <row r="5" spans="1:5" x14ac:dyDescent="0.25">
      <c r="A5" s="26" t="s">
        <v>92</v>
      </c>
      <c r="B5" s="31">
        <v>0.48131148061878287</v>
      </c>
      <c r="C5" s="32">
        <v>0.48598146973702444</v>
      </c>
      <c r="D5" s="33"/>
      <c r="E5" s="33"/>
    </row>
    <row r="6" spans="1:5" x14ac:dyDescent="0.25">
      <c r="A6" s="26" t="s">
        <v>93</v>
      </c>
      <c r="B6" s="31">
        <v>6.3291423116438386E-2</v>
      </c>
      <c r="C6" s="32">
        <v>9.3276729962835245E-2</v>
      </c>
      <c r="D6" s="33"/>
      <c r="E6" s="33"/>
    </row>
    <row r="7" spans="1:5" x14ac:dyDescent="0.25">
      <c r="A7" s="26" t="s">
        <v>94</v>
      </c>
      <c r="B7" s="31">
        <v>0.24828041528942799</v>
      </c>
      <c r="C7" s="32">
        <v>0.20225197942581097</v>
      </c>
      <c r="D7" s="33"/>
      <c r="E7" s="33"/>
    </row>
    <row r="8" spans="1:5" x14ac:dyDescent="0.25">
      <c r="A8" s="26" t="s">
        <v>95</v>
      </c>
      <c r="B8" s="31">
        <v>1.6017909950672683E-2</v>
      </c>
      <c r="C8" s="32">
        <v>2.6146648422790554E-2</v>
      </c>
      <c r="D8" s="33"/>
      <c r="E8" s="33"/>
    </row>
    <row r="9" spans="1:5" x14ac:dyDescent="0.25">
      <c r="A9" s="26" t="s">
        <v>96</v>
      </c>
      <c r="B9" s="31">
        <v>5.4258559923014545E-2</v>
      </c>
      <c r="C9" s="32">
        <v>3.9418673979681358E-2</v>
      </c>
      <c r="D9" s="33"/>
      <c r="E9" s="33"/>
    </row>
    <row r="10" spans="1:5" x14ac:dyDescent="0.25">
      <c r="A10" s="26" t="s">
        <v>97</v>
      </c>
      <c r="B10" s="31">
        <v>1.7184051750195491E-2</v>
      </c>
      <c r="C10" s="32">
        <v>1.5975804158034807E-2</v>
      </c>
      <c r="D10" s="33"/>
      <c r="E10" s="33"/>
    </row>
    <row r="11" spans="1:5" x14ac:dyDescent="0.25">
      <c r="A11" s="26" t="s">
        <v>98</v>
      </c>
      <c r="B11" s="31">
        <v>4.8514787518204157E-2</v>
      </c>
      <c r="C11" s="32">
        <v>3.225818029628745E-2</v>
      </c>
      <c r="D11" s="33"/>
      <c r="E11" s="33"/>
    </row>
    <row r="12" spans="1:5" x14ac:dyDescent="0.25">
      <c r="A12" s="26" t="s">
        <v>99</v>
      </c>
      <c r="B12" s="31">
        <v>1.5385690893738155E-2</v>
      </c>
      <c r="C12" s="32">
        <v>1.8270158121727161E-2</v>
      </c>
      <c r="D12" s="33"/>
      <c r="E12" s="33"/>
    </row>
    <row r="13" spans="1:5" x14ac:dyDescent="0.25">
      <c r="A13" s="26" t="s">
        <v>100</v>
      </c>
      <c r="B13" s="31">
        <v>5.5755680939525876E-2</v>
      </c>
      <c r="C13" s="32">
        <v>8.6420355895808154E-2</v>
      </c>
      <c r="D13" s="33"/>
      <c r="E13" s="33"/>
    </row>
    <row r="14" spans="1:5" s="30" customFormat="1" x14ac:dyDescent="0.25"/>
    <row r="15" spans="1:5" s="30" customFormat="1" hidden="1" x14ac:dyDescent="0.25"/>
    <row r="16" spans="1:5" s="30" customFormat="1" hidden="1" x14ac:dyDescent="0.25"/>
    <row r="17" s="30" customFormat="1" hidden="1" x14ac:dyDescent="0.25"/>
    <row r="18" s="30" customFormat="1" hidden="1" x14ac:dyDescent="0.25"/>
    <row r="19" s="30" customFormat="1" hidden="1" x14ac:dyDescent="0.25"/>
    <row r="20" s="30" customFormat="1" hidden="1" x14ac:dyDescent="0.25"/>
    <row r="21" s="30" customFormat="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="145" zoomScaleNormal="145" workbookViewId="0">
      <selection activeCell="A11" sqref="A11"/>
    </sheetView>
  </sheetViews>
  <sheetFormatPr baseColWidth="10" defaultColWidth="0" defaultRowHeight="15" zeroHeight="1" x14ac:dyDescent="0.25"/>
  <cols>
    <col min="1" max="8" width="11.42578125" style="1" customWidth="1"/>
    <col min="9" max="16384" width="11.42578125" style="1" hidden="1"/>
  </cols>
  <sheetData>
    <row r="1" spans="1:2" x14ac:dyDescent="0.25">
      <c r="A1" s="5" t="s">
        <v>109</v>
      </c>
    </row>
    <row r="2" spans="1:2" x14ac:dyDescent="0.25">
      <c r="A2" s="6" t="s">
        <v>103</v>
      </c>
    </row>
    <row r="3" spans="1:2" x14ac:dyDescent="0.25"/>
    <row r="4" spans="1:2" x14ac:dyDescent="0.25">
      <c r="A4" s="16" t="s">
        <v>56</v>
      </c>
      <c r="B4" s="17" t="s">
        <v>87</v>
      </c>
    </row>
    <row r="5" spans="1:2" x14ac:dyDescent="0.25">
      <c r="A5" s="26" t="s">
        <v>51</v>
      </c>
      <c r="B5" s="19">
        <v>13</v>
      </c>
    </row>
    <row r="6" spans="1:2" x14ac:dyDescent="0.25">
      <c r="A6" s="26" t="s">
        <v>52</v>
      </c>
      <c r="B6" s="23">
        <v>9</v>
      </c>
    </row>
    <row r="7" spans="1:2" x14ac:dyDescent="0.25">
      <c r="A7" s="26" t="s">
        <v>53</v>
      </c>
      <c r="B7" s="19">
        <v>3</v>
      </c>
    </row>
    <row r="8" spans="1:2" x14ac:dyDescent="0.25">
      <c r="A8" s="26" t="s">
        <v>54</v>
      </c>
      <c r="B8" s="23">
        <v>7</v>
      </c>
    </row>
    <row r="9" spans="1:2" x14ac:dyDescent="0.25">
      <c r="A9" s="26" t="s">
        <v>55</v>
      </c>
      <c r="B9" s="19">
        <v>17</v>
      </c>
    </row>
    <row r="10" spans="1:2" x14ac:dyDescent="0.25">
      <c r="A10" s="26" t="s">
        <v>19</v>
      </c>
      <c r="B10" s="21">
        <v>49</v>
      </c>
    </row>
    <row r="11" spans="1:2" x14ac:dyDescent="0.25"/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="145" zoomScaleNormal="145" workbookViewId="0">
      <selection activeCell="A11" sqref="A11"/>
    </sheetView>
  </sheetViews>
  <sheetFormatPr baseColWidth="10" defaultColWidth="0" defaultRowHeight="15" zeroHeight="1" x14ac:dyDescent="0.25"/>
  <cols>
    <col min="1" max="1" width="14.42578125" style="1" customWidth="1"/>
    <col min="2" max="8" width="11.42578125" style="1" customWidth="1"/>
    <col min="9" max="16384" width="11.42578125" style="1" hidden="1"/>
  </cols>
  <sheetData>
    <row r="1" spans="1:2" x14ac:dyDescent="0.25">
      <c r="A1" s="5" t="s">
        <v>110</v>
      </c>
    </row>
    <row r="2" spans="1:2" x14ac:dyDescent="0.25">
      <c r="A2" s="6" t="s">
        <v>103</v>
      </c>
    </row>
    <row r="3" spans="1:2" x14ac:dyDescent="0.25"/>
    <row r="4" spans="1:2" x14ac:dyDescent="0.25">
      <c r="A4" s="16" t="s">
        <v>56</v>
      </c>
      <c r="B4" s="17" t="s">
        <v>87</v>
      </c>
    </row>
    <row r="5" spans="1:2" x14ac:dyDescent="0.25">
      <c r="A5" s="26" t="s">
        <v>51</v>
      </c>
      <c r="B5" s="19">
        <v>171</v>
      </c>
    </row>
    <row r="6" spans="1:2" x14ac:dyDescent="0.25">
      <c r="A6" s="26" t="s">
        <v>52</v>
      </c>
      <c r="B6" s="19">
        <v>200</v>
      </c>
    </row>
    <row r="7" spans="1:2" x14ac:dyDescent="0.25">
      <c r="A7" s="26" t="s">
        <v>53</v>
      </c>
      <c r="B7" s="19">
        <v>110</v>
      </c>
    </row>
    <row r="8" spans="1:2" x14ac:dyDescent="0.25">
      <c r="A8" s="26" t="s">
        <v>54</v>
      </c>
      <c r="B8" s="19">
        <v>1133</v>
      </c>
    </row>
    <row r="9" spans="1:2" x14ac:dyDescent="0.25">
      <c r="A9" s="26" t="s">
        <v>55</v>
      </c>
      <c r="B9" s="19">
        <v>235</v>
      </c>
    </row>
    <row r="10" spans="1:2" x14ac:dyDescent="0.25">
      <c r="A10" s="26" t="s">
        <v>19</v>
      </c>
      <c r="B10" s="21">
        <v>1849</v>
      </c>
    </row>
    <row r="11" spans="1:2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="145" zoomScaleNormal="145" workbookViewId="0">
      <selection activeCell="A9" sqref="A9"/>
    </sheetView>
  </sheetViews>
  <sheetFormatPr baseColWidth="10" defaultColWidth="0" defaultRowHeight="15" zeroHeight="1" x14ac:dyDescent="0.25"/>
  <cols>
    <col min="1" max="1" width="15" style="1" customWidth="1"/>
    <col min="2" max="2" width="18" style="1" customWidth="1"/>
    <col min="3" max="3" width="18.42578125" style="1" customWidth="1"/>
    <col min="4" max="5" width="11.42578125" style="1" customWidth="1"/>
    <col min="6" max="16384" width="11.42578125" style="1" hidden="1"/>
  </cols>
  <sheetData>
    <row r="1" spans="1:3" x14ac:dyDescent="0.25">
      <c r="A1" s="5" t="s">
        <v>27</v>
      </c>
    </row>
    <row r="2" spans="1:3" x14ac:dyDescent="0.25">
      <c r="A2" s="6" t="s">
        <v>13</v>
      </c>
    </row>
    <row r="3" spans="1:3" x14ac:dyDescent="0.25"/>
    <row r="4" spans="1:3" x14ac:dyDescent="0.25">
      <c r="A4" s="9" t="s">
        <v>14</v>
      </c>
      <c r="B4" s="10" t="s">
        <v>15</v>
      </c>
      <c r="C4" s="9" t="s">
        <v>20</v>
      </c>
    </row>
    <row r="5" spans="1:3" x14ac:dyDescent="0.25">
      <c r="A5" s="3" t="s">
        <v>16</v>
      </c>
      <c r="B5" s="7">
        <v>3471958.7333839601</v>
      </c>
      <c r="C5" s="8">
        <v>0.6034548153143896</v>
      </c>
    </row>
    <row r="6" spans="1:3" x14ac:dyDescent="0.25">
      <c r="A6" s="3" t="s">
        <v>17</v>
      </c>
      <c r="B6" s="13">
        <v>2058887.8307560801</v>
      </c>
      <c r="C6" s="14">
        <v>0.35785153887788274</v>
      </c>
    </row>
    <row r="7" spans="1:3" x14ac:dyDescent="0.25">
      <c r="A7" s="3" t="s">
        <v>18</v>
      </c>
      <c r="B7" s="7">
        <v>222622.70194764301</v>
      </c>
      <c r="C7" s="8">
        <v>3.869364580772755E-2</v>
      </c>
    </row>
    <row r="8" spans="1:3" x14ac:dyDescent="0.25">
      <c r="A8" s="3" t="s">
        <v>19</v>
      </c>
      <c r="B8" s="11">
        <v>5753469.2660876838</v>
      </c>
      <c r="C8" s="12">
        <v>1</v>
      </c>
    </row>
    <row r="9" spans="1:3" x14ac:dyDescent="0.2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zoomScale="145" zoomScaleNormal="145" workbookViewId="0">
      <selection activeCell="A9" sqref="A9"/>
    </sheetView>
  </sheetViews>
  <sheetFormatPr baseColWidth="10" defaultColWidth="0" defaultRowHeight="15" zeroHeight="1" x14ac:dyDescent="0.25"/>
  <cols>
    <col min="1" max="1" width="12.5703125" style="1" bestFit="1" customWidth="1"/>
    <col min="2" max="7" width="11.42578125" style="1" customWidth="1"/>
    <col min="8" max="8" width="12.7109375" style="1" bestFit="1" customWidth="1"/>
    <col min="9" max="9" width="11.42578125" style="1" customWidth="1"/>
    <col min="10" max="16384" width="11.42578125" style="1" hidden="1"/>
  </cols>
  <sheetData>
    <row r="1" spans="1:8" x14ac:dyDescent="0.25">
      <c r="A1" s="5" t="s">
        <v>26</v>
      </c>
    </row>
    <row r="2" spans="1:8" x14ac:dyDescent="0.25">
      <c r="A2" s="6" t="s">
        <v>13</v>
      </c>
    </row>
    <row r="3" spans="1:8" x14ac:dyDescent="0.25"/>
    <row r="4" spans="1:8" x14ac:dyDescent="0.25">
      <c r="A4" s="16" t="s">
        <v>14</v>
      </c>
      <c r="B4" s="17" t="s">
        <v>35</v>
      </c>
      <c r="C4" s="16" t="s">
        <v>36</v>
      </c>
      <c r="D4" s="17" t="s">
        <v>37</v>
      </c>
      <c r="E4" s="16" t="s">
        <v>38</v>
      </c>
      <c r="F4" s="17" t="s">
        <v>39</v>
      </c>
      <c r="G4" s="16" t="s">
        <v>40</v>
      </c>
      <c r="H4" s="17" t="s">
        <v>41</v>
      </c>
    </row>
    <row r="5" spans="1:8" x14ac:dyDescent="0.25">
      <c r="A5" s="3" t="s">
        <v>17</v>
      </c>
      <c r="B5" s="8">
        <v>0.35461559208385707</v>
      </c>
      <c r="C5" s="8">
        <v>0.3280846578040349</v>
      </c>
      <c r="D5" s="8">
        <v>0.35888343198361117</v>
      </c>
      <c r="E5" s="8">
        <v>0.48415967885560796</v>
      </c>
      <c r="F5" s="8">
        <v>0.46009365142269432</v>
      </c>
      <c r="G5" s="8">
        <v>0.63063408204518601</v>
      </c>
      <c r="H5" s="8">
        <v>0.35785153888830945</v>
      </c>
    </row>
    <row r="6" spans="1:8" x14ac:dyDescent="0.25">
      <c r="A6" s="3" t="s">
        <v>16</v>
      </c>
      <c r="B6" s="8">
        <v>0.57805399398527046</v>
      </c>
      <c r="C6" s="8">
        <v>0.62305290460812823</v>
      </c>
      <c r="D6" s="8">
        <v>0.61557165924302493</v>
      </c>
      <c r="E6" s="8">
        <v>0.50699021101085162</v>
      </c>
      <c r="F6" s="8">
        <v>0.53990634857730557</v>
      </c>
      <c r="G6" s="8">
        <v>0.36936591795481405</v>
      </c>
      <c r="H6" s="8">
        <v>0.60345481530058787</v>
      </c>
    </row>
    <row r="7" spans="1:8" x14ac:dyDescent="0.25">
      <c r="A7" s="3" t="s">
        <v>18</v>
      </c>
      <c r="B7" s="8">
        <v>6.7330413930872524E-2</v>
      </c>
      <c r="C7" s="8">
        <v>4.8862437587836892E-2</v>
      </c>
      <c r="D7" s="8">
        <v>2.5544908773363833E-2</v>
      </c>
      <c r="E7" s="8">
        <v>8.8501101335404109E-3</v>
      </c>
      <c r="F7" s="8">
        <v>0</v>
      </c>
      <c r="G7" s="8">
        <v>0</v>
      </c>
      <c r="H7" s="8">
        <v>3.869364581110285E-2</v>
      </c>
    </row>
    <row r="8" spans="1:8" x14ac:dyDescent="0.25">
      <c r="A8" s="3" t="s">
        <v>19</v>
      </c>
      <c r="B8" s="18">
        <v>1</v>
      </c>
      <c r="C8" s="18">
        <v>1</v>
      </c>
      <c r="D8" s="18">
        <v>1</v>
      </c>
      <c r="E8" s="18">
        <v>1</v>
      </c>
      <c r="F8" s="18">
        <v>1</v>
      </c>
      <c r="G8" s="18">
        <v>1</v>
      </c>
      <c r="H8" s="18">
        <v>1</v>
      </c>
    </row>
    <row r="9" spans="1:8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145" zoomScaleNormal="145" workbookViewId="0">
      <selection activeCell="A15" sqref="A15"/>
    </sheetView>
  </sheetViews>
  <sheetFormatPr baseColWidth="10" defaultColWidth="0" defaultRowHeight="15" zeroHeight="1" x14ac:dyDescent="0.25"/>
  <cols>
    <col min="1" max="1" width="11.42578125" style="1" customWidth="1"/>
    <col min="2" max="2" width="12.42578125" style="1" bestFit="1" customWidth="1"/>
    <col min="3" max="4" width="14.140625" style="1" bestFit="1" customWidth="1"/>
    <col min="5" max="5" width="14" style="1" bestFit="1" customWidth="1"/>
    <col min="6" max="8" width="11.42578125" style="1" customWidth="1"/>
    <col min="9" max="16384" width="11.42578125" style="1" hidden="1"/>
  </cols>
  <sheetData>
    <row r="1" spans="1:6" x14ac:dyDescent="0.25">
      <c r="A1" s="5" t="s">
        <v>28</v>
      </c>
    </row>
    <row r="2" spans="1:6" x14ac:dyDescent="0.25">
      <c r="A2" s="6" t="s">
        <v>29</v>
      </c>
    </row>
    <row r="3" spans="1:6" x14ac:dyDescent="0.25">
      <c r="A3" s="15"/>
    </row>
    <row r="4" spans="1:6" x14ac:dyDescent="0.25">
      <c r="A4" s="16" t="s">
        <v>12</v>
      </c>
      <c r="B4" s="17" t="s">
        <v>30</v>
      </c>
      <c r="C4" s="16" t="s">
        <v>31</v>
      </c>
      <c r="D4" s="17" t="s">
        <v>32</v>
      </c>
      <c r="E4" s="16" t="s">
        <v>33</v>
      </c>
      <c r="F4" s="17" t="s">
        <v>34</v>
      </c>
    </row>
    <row r="5" spans="1:6" x14ac:dyDescent="0.25">
      <c r="A5" s="16">
        <v>2007</v>
      </c>
      <c r="B5" s="7">
        <v>1066</v>
      </c>
      <c r="C5" s="7">
        <v>0</v>
      </c>
      <c r="D5" s="7">
        <v>409</v>
      </c>
      <c r="E5" s="7"/>
      <c r="F5" s="7">
        <v>1475</v>
      </c>
    </row>
    <row r="6" spans="1:6" x14ac:dyDescent="0.25">
      <c r="A6" s="16">
        <v>2008</v>
      </c>
      <c r="B6" s="13">
        <v>1071</v>
      </c>
      <c r="C6" s="13">
        <v>0</v>
      </c>
      <c r="D6" s="13">
        <v>433</v>
      </c>
      <c r="E6" s="13"/>
      <c r="F6" s="13">
        <v>1504</v>
      </c>
    </row>
    <row r="7" spans="1:6" x14ac:dyDescent="0.25">
      <c r="A7" s="16">
        <v>2009</v>
      </c>
      <c r="B7" s="7">
        <v>1124</v>
      </c>
      <c r="C7" s="7">
        <v>6</v>
      </c>
      <c r="D7" s="7">
        <v>513</v>
      </c>
      <c r="E7" s="7"/>
      <c r="F7" s="7">
        <v>1643</v>
      </c>
    </row>
    <row r="8" spans="1:6" x14ac:dyDescent="0.25">
      <c r="A8" s="16">
        <v>2010</v>
      </c>
      <c r="B8" s="13">
        <v>1241</v>
      </c>
      <c r="C8" s="13">
        <v>10</v>
      </c>
      <c r="D8" s="13">
        <v>516</v>
      </c>
      <c r="E8" s="13"/>
      <c r="F8" s="13">
        <v>1767</v>
      </c>
    </row>
    <row r="9" spans="1:6" x14ac:dyDescent="0.25">
      <c r="A9" s="16">
        <v>2011</v>
      </c>
      <c r="B9" s="7">
        <v>1278</v>
      </c>
      <c r="C9" s="7">
        <v>10</v>
      </c>
      <c r="D9" s="7">
        <v>526</v>
      </c>
      <c r="E9" s="7"/>
      <c r="F9" s="7">
        <v>1814</v>
      </c>
    </row>
    <row r="10" spans="1:6" x14ac:dyDescent="0.25">
      <c r="A10" s="16">
        <v>2012</v>
      </c>
      <c r="B10" s="13">
        <v>1339</v>
      </c>
      <c r="C10" s="13">
        <v>77</v>
      </c>
      <c r="D10" s="13">
        <v>589</v>
      </c>
      <c r="E10" s="13"/>
      <c r="F10" s="13">
        <v>2005</v>
      </c>
    </row>
    <row r="11" spans="1:6" x14ac:dyDescent="0.25">
      <c r="A11" s="16">
        <v>2013</v>
      </c>
      <c r="B11" s="7">
        <v>1342</v>
      </c>
      <c r="C11" s="7">
        <v>226</v>
      </c>
      <c r="D11" s="7">
        <v>730</v>
      </c>
      <c r="E11" s="7">
        <v>31</v>
      </c>
      <c r="F11" s="7">
        <v>2329</v>
      </c>
    </row>
    <row r="12" spans="1:6" x14ac:dyDescent="0.25">
      <c r="A12" s="16">
        <v>2014</v>
      </c>
      <c r="B12" s="13">
        <v>1431</v>
      </c>
      <c r="C12" s="13">
        <v>309</v>
      </c>
      <c r="D12" s="13">
        <v>846</v>
      </c>
      <c r="E12" s="13">
        <v>227</v>
      </c>
      <c r="F12" s="13">
        <v>2813</v>
      </c>
    </row>
    <row r="13" spans="1:6" x14ac:dyDescent="0.25">
      <c r="A13" s="16">
        <v>2015</v>
      </c>
      <c r="B13" s="7">
        <v>1433</v>
      </c>
      <c r="C13" s="7">
        <v>310</v>
      </c>
      <c r="D13" s="7">
        <v>952</v>
      </c>
      <c r="E13" s="7">
        <v>262</v>
      </c>
      <c r="F13" s="7">
        <v>2957</v>
      </c>
    </row>
    <row r="14" spans="1:6" x14ac:dyDescent="0.25">
      <c r="A14" s="16">
        <v>2016</v>
      </c>
      <c r="B14" s="13">
        <v>1433</v>
      </c>
      <c r="C14" s="13">
        <v>310</v>
      </c>
      <c r="D14" s="13">
        <v>846</v>
      </c>
      <c r="E14" s="13">
        <v>262</v>
      </c>
      <c r="F14" s="13">
        <v>2851</v>
      </c>
    </row>
    <row r="15" spans="1:6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="145" zoomScaleNormal="145" workbookViewId="0">
      <selection activeCell="A12" sqref="A12"/>
    </sheetView>
  </sheetViews>
  <sheetFormatPr baseColWidth="10" defaultColWidth="0" defaultRowHeight="15" zeroHeight="1" x14ac:dyDescent="0.25"/>
  <cols>
    <col min="1" max="1" width="11.42578125" style="1" customWidth="1"/>
    <col min="2" max="2" width="25.140625" style="1" customWidth="1"/>
    <col min="3" max="3" width="13.7109375" style="1" customWidth="1"/>
    <col min="4" max="4" width="28" style="1" bestFit="1" customWidth="1"/>
    <col min="5" max="10" width="11.42578125" style="1" customWidth="1"/>
    <col min="11" max="16384" width="11.42578125" style="1" hidden="1"/>
  </cols>
  <sheetData>
    <row r="1" spans="1:4" x14ac:dyDescent="0.25">
      <c r="A1" s="5" t="s">
        <v>42</v>
      </c>
    </row>
    <row r="2" spans="1:4" x14ac:dyDescent="0.25">
      <c r="A2" s="6" t="s">
        <v>43</v>
      </c>
    </row>
    <row r="3" spans="1:4" x14ac:dyDescent="0.25">
      <c r="A3" s="15"/>
    </row>
    <row r="4" spans="1:4" x14ac:dyDescent="0.25">
      <c r="A4" s="16" t="s">
        <v>84</v>
      </c>
      <c r="B4" s="17" t="s">
        <v>48</v>
      </c>
      <c r="C4" s="16" t="s">
        <v>46</v>
      </c>
      <c r="D4" s="17" t="s">
        <v>47</v>
      </c>
    </row>
    <row r="5" spans="1:4" x14ac:dyDescent="0.25">
      <c r="A5" s="16" t="s">
        <v>21</v>
      </c>
      <c r="B5" s="19">
        <v>237777.4803</v>
      </c>
      <c r="C5" s="19">
        <v>742251.01610206068</v>
      </c>
      <c r="D5" s="20">
        <v>0.32034645307552562</v>
      </c>
    </row>
    <row r="6" spans="1:4" x14ac:dyDescent="0.25">
      <c r="A6" s="16" t="s">
        <v>44</v>
      </c>
      <c r="B6" s="23">
        <v>811833.44059999997</v>
      </c>
      <c r="C6" s="23">
        <v>2918077.2636200376</v>
      </c>
      <c r="D6" s="24">
        <v>0.27820834311730158</v>
      </c>
    </row>
    <row r="7" spans="1:4" x14ac:dyDescent="0.25">
      <c r="A7" s="16" t="s">
        <v>22</v>
      </c>
      <c r="B7" s="19">
        <v>743796.52249999996</v>
      </c>
      <c r="C7" s="19">
        <v>2619616.0451853257</v>
      </c>
      <c r="D7" s="20">
        <v>0.28393341225216834</v>
      </c>
    </row>
    <row r="8" spans="1:4" x14ac:dyDescent="0.25">
      <c r="A8" s="16" t="s">
        <v>23</v>
      </c>
      <c r="B8" s="23">
        <v>198328.26569999999</v>
      </c>
      <c r="C8" s="23">
        <v>719563.91300476796</v>
      </c>
      <c r="D8" s="24">
        <v>0.27562286284176929</v>
      </c>
    </row>
    <row r="9" spans="1:4" x14ac:dyDescent="0.25">
      <c r="A9" s="16" t="s">
        <v>24</v>
      </c>
      <c r="B9" s="19">
        <v>33750.115210000004</v>
      </c>
      <c r="C9" s="19">
        <v>206271.69875883375</v>
      </c>
      <c r="D9" s="20">
        <v>0.16361970843833284</v>
      </c>
    </row>
    <row r="10" spans="1:4" x14ac:dyDescent="0.25">
      <c r="A10" s="16" t="s">
        <v>25</v>
      </c>
      <c r="B10" s="23">
        <v>33402.006450000001</v>
      </c>
      <c r="C10" s="23">
        <v>133599.09828072591</v>
      </c>
      <c r="D10" s="24">
        <v>0.25001670580001845</v>
      </c>
    </row>
    <row r="11" spans="1:4" x14ac:dyDescent="0.25">
      <c r="A11" s="16" t="s">
        <v>45</v>
      </c>
      <c r="B11" s="21">
        <v>2058887.83076</v>
      </c>
      <c r="C11" s="21">
        <v>7339379.0349517521</v>
      </c>
      <c r="D11" s="22">
        <v>0.28052616181220769</v>
      </c>
    </row>
    <row r="12" spans="1:4" x14ac:dyDescent="0.25"/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="145" zoomScaleNormal="145" workbookViewId="0">
      <selection activeCell="A12" sqref="A12"/>
    </sheetView>
  </sheetViews>
  <sheetFormatPr baseColWidth="10" defaultColWidth="0" defaultRowHeight="15" zeroHeight="1" x14ac:dyDescent="0.25"/>
  <cols>
    <col min="1" max="1" width="11.42578125" style="1" customWidth="1"/>
    <col min="2" max="2" width="24" style="1" bestFit="1" customWidth="1"/>
    <col min="3" max="3" width="37.85546875" style="1" bestFit="1" customWidth="1"/>
    <col min="4" max="4" width="28" style="1" bestFit="1" customWidth="1"/>
    <col min="5" max="10" width="11.42578125" style="1" customWidth="1"/>
    <col min="11" max="16384" width="11.42578125" style="1" hidden="1"/>
  </cols>
  <sheetData>
    <row r="1" spans="1:4" x14ac:dyDescent="0.25">
      <c r="A1" s="5" t="s">
        <v>49</v>
      </c>
    </row>
    <row r="2" spans="1:4" x14ac:dyDescent="0.25">
      <c r="A2" s="6" t="s">
        <v>43</v>
      </c>
    </row>
    <row r="3" spans="1:4" x14ac:dyDescent="0.25"/>
    <row r="4" spans="1:4" x14ac:dyDescent="0.25">
      <c r="A4" s="16" t="s">
        <v>84</v>
      </c>
      <c r="B4" s="17" t="s">
        <v>48</v>
      </c>
      <c r="C4" s="16" t="s">
        <v>50</v>
      </c>
      <c r="D4" s="17" t="s">
        <v>47</v>
      </c>
    </row>
    <row r="5" spans="1:4" x14ac:dyDescent="0.25">
      <c r="A5" s="16" t="s">
        <v>21</v>
      </c>
      <c r="B5" s="19">
        <v>237777.4803</v>
      </c>
      <c r="C5" s="19">
        <v>107916.9669</v>
      </c>
      <c r="D5" s="20">
        <v>2.2033373169237951</v>
      </c>
    </row>
    <row r="6" spans="1:4" x14ac:dyDescent="0.25">
      <c r="A6" s="16" t="s">
        <v>44</v>
      </c>
      <c r="B6" s="23">
        <v>811833.44059999997</v>
      </c>
      <c r="C6" s="23">
        <v>363893.66970000003</v>
      </c>
      <c r="D6" s="24">
        <v>2.2309633505559163</v>
      </c>
    </row>
    <row r="7" spans="1:4" x14ac:dyDescent="0.25">
      <c r="A7" s="16" t="s">
        <v>22</v>
      </c>
      <c r="B7" s="19">
        <v>743796.52249999996</v>
      </c>
      <c r="C7" s="19">
        <v>337387.58750000002</v>
      </c>
      <c r="D7" s="20">
        <v>2.2045758352031841</v>
      </c>
    </row>
    <row r="8" spans="1:4" x14ac:dyDescent="0.25">
      <c r="A8" s="16" t="s">
        <v>23</v>
      </c>
      <c r="B8" s="23">
        <v>198328.26569999999</v>
      </c>
      <c r="C8" s="23">
        <v>93071.991410000002</v>
      </c>
      <c r="D8" s="24">
        <v>2.1309124549224037</v>
      </c>
    </row>
    <row r="9" spans="1:4" x14ac:dyDescent="0.25">
      <c r="A9" s="16" t="s">
        <v>24</v>
      </c>
      <c r="B9" s="19">
        <v>33750.115210000004</v>
      </c>
      <c r="C9" s="19">
        <v>15902.11066</v>
      </c>
      <c r="D9" s="20">
        <v>2.122367019800377</v>
      </c>
    </row>
    <row r="10" spans="1:4" x14ac:dyDescent="0.25">
      <c r="A10" s="16" t="s">
        <v>25</v>
      </c>
      <c r="B10" s="23">
        <v>33402.006450000001</v>
      </c>
      <c r="C10" s="23">
        <v>18432.61664</v>
      </c>
      <c r="D10" s="24">
        <v>1.8121142050725143</v>
      </c>
    </row>
    <row r="11" spans="1:4" x14ac:dyDescent="0.25">
      <c r="A11" s="16" t="s">
        <v>45</v>
      </c>
      <c r="B11" s="21">
        <v>2058887.83076</v>
      </c>
      <c r="C11" s="21">
        <v>936604.94281000004</v>
      </c>
      <c r="D11" s="22">
        <v>2.1982457455145705</v>
      </c>
    </row>
    <row r="12" spans="1:4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zoomScale="145" zoomScaleNormal="145" workbookViewId="0">
      <selection sqref="A1:XFD1048576"/>
    </sheetView>
  </sheetViews>
  <sheetFormatPr baseColWidth="10" defaultColWidth="0" defaultRowHeight="15" customHeight="1" zeroHeight="1" x14ac:dyDescent="0.25"/>
  <cols>
    <col min="1" max="1" width="24.5703125" customWidth="1"/>
    <col min="2" max="2" width="24" bestFit="1" customWidth="1"/>
    <col min="3" max="3" width="17.42578125" bestFit="1" customWidth="1"/>
    <col min="4" max="4" width="11.42578125" style="30" customWidth="1"/>
    <col min="5" max="6" width="0" style="30" hidden="1" customWidth="1"/>
    <col min="7" max="16384" width="11.42578125" hidden="1"/>
  </cols>
  <sheetData>
    <row r="1" spans="1:5" s="30" customFormat="1" x14ac:dyDescent="0.25">
      <c r="A1" s="5" t="s">
        <v>101</v>
      </c>
    </row>
    <row r="2" spans="1:5" s="30" customFormat="1" x14ac:dyDescent="0.25">
      <c r="A2" s="6" t="s">
        <v>13</v>
      </c>
    </row>
    <row r="3" spans="1:5" s="30" customFormat="1" x14ac:dyDescent="0.25"/>
    <row r="4" spans="1:5" x14ac:dyDescent="0.25">
      <c r="A4" s="16" t="s">
        <v>90</v>
      </c>
      <c r="B4" s="17" t="s">
        <v>48</v>
      </c>
      <c r="C4" s="16" t="s">
        <v>91</v>
      </c>
    </row>
    <row r="5" spans="1:5" x14ac:dyDescent="0.25">
      <c r="A5" s="26" t="s">
        <v>92</v>
      </c>
      <c r="B5" s="31">
        <v>0.47368794874323733</v>
      </c>
      <c r="C5" s="32">
        <v>0.48598146973702444</v>
      </c>
      <c r="D5" s="33"/>
      <c r="E5" s="33"/>
    </row>
    <row r="6" spans="1:5" x14ac:dyDescent="0.25">
      <c r="A6" s="26" t="s">
        <v>93</v>
      </c>
      <c r="B6" s="31">
        <v>9.1765121622686088E-2</v>
      </c>
      <c r="C6" s="32">
        <v>9.3276729962835245E-2</v>
      </c>
      <c r="D6" s="33"/>
      <c r="E6" s="33"/>
    </row>
    <row r="7" spans="1:5" x14ac:dyDescent="0.25">
      <c r="A7" s="26" t="s">
        <v>94</v>
      </c>
      <c r="B7" s="31">
        <v>0.24168445924642412</v>
      </c>
      <c r="C7" s="32">
        <v>0.20225197942581097</v>
      </c>
      <c r="D7" s="33"/>
      <c r="E7" s="33"/>
    </row>
    <row r="8" spans="1:5" x14ac:dyDescent="0.25">
      <c r="A8" s="26" t="s">
        <v>95</v>
      </c>
      <c r="B8" s="31">
        <v>1.1699380561481853E-2</v>
      </c>
      <c r="C8" s="32">
        <v>2.6146648422790554E-2</v>
      </c>
      <c r="D8" s="33"/>
      <c r="E8" s="33"/>
    </row>
    <row r="9" spans="1:5" x14ac:dyDescent="0.25">
      <c r="A9" s="26" t="s">
        <v>96</v>
      </c>
      <c r="B9" s="31">
        <v>4.6283629725818599E-2</v>
      </c>
      <c r="C9" s="32">
        <v>3.9418673979681358E-2</v>
      </c>
      <c r="D9" s="33"/>
      <c r="E9" s="33"/>
    </row>
    <row r="10" spans="1:5" x14ac:dyDescent="0.25">
      <c r="A10" s="26" t="s">
        <v>97</v>
      </c>
      <c r="B10" s="31">
        <v>1.2444810803293878E-2</v>
      </c>
      <c r="C10" s="32">
        <v>1.5975804158034807E-2</v>
      </c>
      <c r="D10" s="33"/>
      <c r="E10" s="33"/>
    </row>
    <row r="11" spans="1:5" x14ac:dyDescent="0.25">
      <c r="A11" s="26" t="s">
        <v>98</v>
      </c>
      <c r="B11" s="31">
        <v>4.250927625824074E-2</v>
      </c>
      <c r="C11" s="32">
        <v>3.225818029628745E-2</v>
      </c>
      <c r="D11" s="33"/>
      <c r="E11" s="33"/>
    </row>
    <row r="12" spans="1:5" x14ac:dyDescent="0.25">
      <c r="A12" s="26" t="s">
        <v>99</v>
      </c>
      <c r="B12" s="31">
        <v>2.1236475706892612E-2</v>
      </c>
      <c r="C12" s="32">
        <v>1.8270158121727161E-2</v>
      </c>
      <c r="D12" s="33"/>
      <c r="E12" s="33"/>
    </row>
    <row r="13" spans="1:5" x14ac:dyDescent="0.25">
      <c r="A13" s="26" t="s">
        <v>100</v>
      </c>
      <c r="B13" s="31">
        <v>5.8688897331924728E-2</v>
      </c>
      <c r="C13" s="32">
        <v>8.6420355895808154E-2</v>
      </c>
      <c r="D13" s="33"/>
      <c r="E13" s="33"/>
    </row>
    <row r="14" spans="1:5" s="30" customFormat="1" x14ac:dyDescent="0.25"/>
    <row r="15" spans="1:5" s="30" customFormat="1" hidden="1" x14ac:dyDescent="0.25"/>
    <row r="16" spans="1:5" s="30" customFormat="1" hidden="1" x14ac:dyDescent="0.25"/>
    <row r="17" s="30" customFormat="1" hidden="1" x14ac:dyDescent="0.25"/>
    <row r="18" s="30" customFormat="1" hidden="1" x14ac:dyDescent="0.25"/>
    <row r="19" s="30" customFormat="1" hidden="1" x14ac:dyDescent="0.25"/>
    <row r="20" s="30" customFormat="1" hidden="1" x14ac:dyDescent="0.25"/>
    <row r="21" s="30" customFormat="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145" zoomScaleNormal="145" workbookViewId="0">
      <selection activeCell="A11" sqref="A11"/>
    </sheetView>
  </sheetViews>
  <sheetFormatPr baseColWidth="10" defaultColWidth="0" defaultRowHeight="15" zeroHeight="1" x14ac:dyDescent="0.25"/>
  <cols>
    <col min="1" max="2" width="11.42578125" style="1" customWidth="1"/>
    <col min="3" max="3" width="14.140625" style="1" bestFit="1" customWidth="1"/>
    <col min="4" max="10" width="11.42578125" style="1" customWidth="1"/>
    <col min="11" max="16384" width="11.42578125" style="1" hidden="1"/>
  </cols>
  <sheetData>
    <row r="1" spans="1:3" x14ac:dyDescent="0.25">
      <c r="A1" s="5" t="s">
        <v>102</v>
      </c>
    </row>
    <row r="2" spans="1:3" x14ac:dyDescent="0.25">
      <c r="A2" s="6" t="s">
        <v>103</v>
      </c>
    </row>
    <row r="3" spans="1:3" x14ac:dyDescent="0.25"/>
    <row r="4" spans="1:3" x14ac:dyDescent="0.25">
      <c r="A4" s="16" t="s">
        <v>56</v>
      </c>
      <c r="B4" s="17" t="s">
        <v>57</v>
      </c>
      <c r="C4" s="16" t="s">
        <v>32</v>
      </c>
    </row>
    <row r="5" spans="1:3" x14ac:dyDescent="0.25">
      <c r="A5" s="26" t="s">
        <v>51</v>
      </c>
      <c r="B5" s="19">
        <v>2</v>
      </c>
      <c r="C5" s="19">
        <v>0</v>
      </c>
    </row>
    <row r="6" spans="1:3" x14ac:dyDescent="0.25">
      <c r="A6" s="26" t="s">
        <v>52</v>
      </c>
      <c r="B6" s="23">
        <v>5</v>
      </c>
      <c r="C6" s="23">
        <v>3</v>
      </c>
    </row>
    <row r="7" spans="1:3" x14ac:dyDescent="0.25">
      <c r="A7" s="26" t="s">
        <v>53</v>
      </c>
      <c r="B7" s="19">
        <v>1</v>
      </c>
      <c r="C7" s="19">
        <v>0</v>
      </c>
    </row>
    <row r="8" spans="1:3" x14ac:dyDescent="0.25">
      <c r="A8" s="26" t="s">
        <v>54</v>
      </c>
      <c r="B8" s="23">
        <v>2</v>
      </c>
      <c r="C8" s="23">
        <v>0</v>
      </c>
    </row>
    <row r="9" spans="1:3" x14ac:dyDescent="0.25">
      <c r="A9" s="26" t="s">
        <v>55</v>
      </c>
      <c r="B9" s="19">
        <v>12</v>
      </c>
      <c r="C9" s="19">
        <v>7</v>
      </c>
    </row>
    <row r="10" spans="1:3" x14ac:dyDescent="0.25">
      <c r="A10" s="26" t="s">
        <v>19</v>
      </c>
      <c r="B10" s="21">
        <v>22</v>
      </c>
      <c r="C10" s="21">
        <v>10</v>
      </c>
    </row>
    <row r="11" spans="1:3" x14ac:dyDescent="0.2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145" zoomScaleNormal="145" workbookViewId="0">
      <selection activeCell="A11" sqref="A11"/>
    </sheetView>
  </sheetViews>
  <sheetFormatPr baseColWidth="10" defaultColWidth="0" defaultRowHeight="15" zeroHeight="1" x14ac:dyDescent="0.25"/>
  <cols>
    <col min="1" max="2" width="11.42578125" style="1" customWidth="1"/>
    <col min="3" max="3" width="14.140625" style="1" bestFit="1" customWidth="1"/>
    <col min="4" max="10" width="11.42578125" style="1" customWidth="1"/>
    <col min="11" max="16384" width="11.42578125" style="1" hidden="1"/>
  </cols>
  <sheetData>
    <row r="1" spans="1:3" x14ac:dyDescent="0.25">
      <c r="A1" s="5" t="s">
        <v>104</v>
      </c>
    </row>
    <row r="2" spans="1:3" x14ac:dyDescent="0.25">
      <c r="A2" s="6" t="s">
        <v>103</v>
      </c>
    </row>
    <row r="3" spans="1:3" x14ac:dyDescent="0.25"/>
    <row r="4" spans="1:3" x14ac:dyDescent="0.25">
      <c r="A4" s="16" t="s">
        <v>56</v>
      </c>
      <c r="B4" s="17" t="s">
        <v>57</v>
      </c>
      <c r="C4" s="16" t="s">
        <v>32</v>
      </c>
    </row>
    <row r="5" spans="1:3" x14ac:dyDescent="0.25">
      <c r="A5" s="26" t="s">
        <v>51</v>
      </c>
      <c r="B5" s="19">
        <v>26</v>
      </c>
      <c r="C5" s="19">
        <v>15</v>
      </c>
    </row>
    <row r="6" spans="1:3" x14ac:dyDescent="0.25">
      <c r="A6" s="26" t="s">
        <v>52</v>
      </c>
      <c r="B6" s="23">
        <v>14</v>
      </c>
      <c r="C6" s="23">
        <v>26</v>
      </c>
    </row>
    <row r="7" spans="1:3" x14ac:dyDescent="0.25">
      <c r="A7" s="26" t="s">
        <v>53</v>
      </c>
      <c r="B7" s="19">
        <v>13</v>
      </c>
      <c r="C7" s="19">
        <v>16</v>
      </c>
    </row>
    <row r="8" spans="1:3" x14ac:dyDescent="0.25">
      <c r="A8" s="26" t="s">
        <v>54</v>
      </c>
      <c r="B8" s="23">
        <v>358</v>
      </c>
      <c r="C8" s="23">
        <v>146</v>
      </c>
    </row>
    <row r="9" spans="1:3" x14ac:dyDescent="0.25">
      <c r="A9" s="26" t="s">
        <v>55</v>
      </c>
      <c r="B9" s="19">
        <v>99</v>
      </c>
      <c r="C9" s="19">
        <v>50</v>
      </c>
    </row>
    <row r="10" spans="1:3" x14ac:dyDescent="0.25">
      <c r="A10" s="26" t="s">
        <v>19</v>
      </c>
      <c r="B10" s="21">
        <v>510</v>
      </c>
      <c r="C10" s="21">
        <v>253</v>
      </c>
    </row>
    <row r="11" spans="1:3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Capítulo 10</vt:lpstr>
      <vt:lpstr>Gráfico 10.1</vt:lpstr>
      <vt:lpstr>Gráfico 10.2</vt:lpstr>
      <vt:lpstr>Gráfico 10.3</vt:lpstr>
      <vt:lpstr>Gráfico 10.4</vt:lpstr>
      <vt:lpstr>Gráfico 10.5</vt:lpstr>
      <vt:lpstr>Gráfico 10.6</vt:lpstr>
      <vt:lpstr>Tabla 10.1</vt:lpstr>
      <vt:lpstr>Tabla 10.2</vt:lpstr>
      <vt:lpstr>Gráfico 10.7</vt:lpstr>
      <vt:lpstr>Tabla 10.3</vt:lpstr>
      <vt:lpstr>Gráfico 10.8</vt:lpstr>
      <vt:lpstr>Gráfico 10.9</vt:lpstr>
      <vt:lpstr>Gráfico 10.10</vt:lpstr>
      <vt:lpstr>Tabla 10.4</vt:lpstr>
      <vt:lpstr>Tabla 10.5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Rodriguez Valbuena</dc:creator>
  <cp:lastModifiedBy>German Rodriguez Valbuena</cp:lastModifiedBy>
  <dcterms:created xsi:type="dcterms:W3CDTF">2018-02-13T18:40:13Z</dcterms:created>
  <dcterms:modified xsi:type="dcterms:W3CDTF">2018-07-24T20:26:34Z</dcterms:modified>
</cp:coreProperties>
</file>